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hcpateam-my.sharepoint.com/personal/peterbullen_hcpa_co_uk/Documents/desktop/"/>
    </mc:Choice>
  </mc:AlternateContent>
  <xr:revisionPtr revIDLastSave="0" documentId="8_{B8D1B01D-DFD1-4720-AB0E-BBF7BADE7DF3}" xr6:coauthVersionLast="47" xr6:coauthVersionMax="47" xr10:uidLastSave="{00000000-0000-0000-0000-000000000000}"/>
  <bookViews>
    <workbookView xWindow="-28920" yWindow="-7230" windowWidth="29040" windowHeight="15720" xr2:uid="{C98A2A08-0B91-4F39-A323-3C8953CC2073}"/>
  </bookViews>
  <sheets>
    <sheet name="1. Vaccinations" sheetId="22" r:id="rId1"/>
    <sheet name="2. IPC- Stocks of PPE " sheetId="20" r:id="rId2"/>
    <sheet name="3. IPC Cleaning protocols " sheetId="16" r:id="rId3"/>
    <sheet name="4. Clear Outbreak management pr" sheetId="14" r:id="rId4"/>
    <sheet name="5. Maintaining Good Wellbeing," sheetId="15" r:id="rId5"/>
    <sheet name="6. Preparing for safe Discharge" sheetId="19" r:id="rId6"/>
    <sheet name="7. Medication Management, Safet" sheetId="18" r:id="rId7"/>
    <sheet name="8. Environment, Heating, and Sa" sheetId="17" r:id="rId8"/>
    <sheet name="9. Emergency Contingency Planni" sheetId="21" r:id="rId9"/>
    <sheet name="10.Early Recognition, Monitorin" sheetId="13" r:id="rId10"/>
    <sheet name="Ratings Info" sheetId="26" state="hidden" r:id="rId11"/>
  </sheets>
  <definedNames>
    <definedName name="_xlnm._FilterDatabase" localSheetId="4" hidden="1">'5. Maintaining Good Wellbeing,'!$A$2:$C$6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 i="22" l="1" a="1"/>
  <c r="K3" i="13" a="1"/>
  <c r="K3" i="18" a="1"/>
  <c r="K3" i="21" a="1"/>
  <c r="K3" i="15" a="1"/>
  <c r="K3" i="17" a="1"/>
  <c r="K3" i="14" a="1"/>
  <c r="K3" i="19" a="1"/>
  <c r="K3" i="20" a="1"/>
  <c r="K3" i="16" a="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tc={3CC2DB10-0C38-4166-B254-F8E243E6160B}</author>
  </authors>
  <commentList>
    <comment ref="C8" authorId="0" shapeId="0" xr:uid="{3CC2DB10-0C38-4166-B254-F8E243E6160B}">
      <text>
        <t>[Threaded comment]
Your version of Excel allows you to read this threaded comment; however, any edits to it will get removed if the file is opened in a newer version of Excel. Learn more: https://go.microsoft.com/fwlink/?linkid=870924
Comment:
    no cap for have</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<sst xmlns="http://schemas.openxmlformats.org/spreadsheetml/2006/main" count="354" uniqueCount="254">
  <si>
    <t xml:space="preserve">1. Vaccinations for your staff and the people you support </t>
  </si>
  <si>
    <t>Auto-filled once all indicators have been answered</t>
  </si>
  <si>
    <t>Topic Overview</t>
  </si>
  <si>
    <t>Actions</t>
  </si>
  <si>
    <t>Yes</t>
  </si>
  <si>
    <t>NO</t>
  </si>
  <si>
    <t>N/A</t>
  </si>
  <si>
    <t xml:space="preserve">Notes </t>
  </si>
  <si>
    <t xml:space="preserve">Additional Actions </t>
  </si>
  <si>
    <t>Action Owner</t>
  </si>
  <si>
    <t>Completion Date</t>
  </si>
  <si>
    <t>Rating</t>
  </si>
  <si>
    <t xml:space="preserve">Promote and support uptake of all recommended vaccines (COVID-19, RSV, pneumococcal, shingles). 
Keep an up-to-date list of eligible individuals for COVID-19 treatment and ensure access to rapid tests and referral pathways (CMDU/NHS 111). </t>
  </si>
  <si>
    <t>1.a</t>
  </si>
  <si>
    <t>1.b</t>
  </si>
  <si>
    <t>Encourage people you support to receive COVID-19 boosters. </t>
  </si>
  <si>
    <t>1.c</t>
  </si>
  <si>
    <r>
      <t>Check eligibility and uptake for</t>
    </r>
    <r>
      <rPr>
        <sz val="12"/>
        <rFont val="Aptos"/>
        <family val="2"/>
      </rPr>
      <t xml:space="preserve"> </t>
    </r>
    <r>
      <rPr>
        <sz val="11"/>
        <rFont val="Aptos"/>
        <family val="2"/>
      </rPr>
      <t>Respiratory Syncytial Virus (RSV) vaccine for people you support.</t>
    </r>
  </si>
  <si>
    <t>1.d</t>
  </si>
  <si>
    <t>Check eligibility and uptake for pneumococcal vaccines. </t>
  </si>
  <si>
    <t>1.e</t>
  </si>
  <si>
    <t>Check eligibility and uptake for shingles vaccines. </t>
  </si>
  <si>
    <t>1.f</t>
  </si>
  <si>
    <t>Check and keep an updated list of people you support who meet NHS criteria for COVID-19 treatment. </t>
  </si>
  <si>
    <t>1.g</t>
  </si>
  <si>
    <t>Maintain a stock of COVID 19 rapid lateral flow tests for eligible people you support and staff. (Check expiry dates) </t>
  </si>
  <si>
    <t>1.h</t>
  </si>
  <si>
    <t xml:space="preserve">Know the referral pathway to CMDU (Covid Medicine Delivery Unit (CMDU), which supports eligible non-hospitalised patients who are at a high risk of developing severe complications from COVID-19, despite being vaccinated).  If eligible for treatment and they have symptoms of COVID 19 a lateral flow test should be taken promptly. If the test result is positive, they should contact NHS 111 immediately for assessment and potential referral to the CMDU). </t>
  </si>
  <si>
    <t xml:space="preserve">2. IPC - PPE </t>
  </si>
  <si>
    <t xml:space="preserve"> Rating</t>
  </si>
  <si>
    <t xml:space="preserve">Access and implement current NHS and GOV.UK IPC and ARI guidance; ensure staff are trained, follow correct PPE display key posters and maintain audit and stock checks. </t>
  </si>
  <si>
    <t>2.a</t>
  </si>
  <si>
    <t>Ensure all staff are trained in IPC essentials </t>
  </si>
  <si>
    <t>2.b</t>
  </si>
  <si>
    <t>Ensure all staff are aware of the importance of hand hygiene, share poster and display where possible </t>
  </si>
  <si>
    <t>2.c</t>
  </si>
  <si>
    <t>Ensure all staff are aware of correct PPE use (donning and doffing), implement refresher sessions  </t>
  </si>
  <si>
    <t>2.d</t>
  </si>
  <si>
    <t>Print poster of Government PPE requirements when caring for someone with a suspected or confirmed ARI  </t>
  </si>
  <si>
    <t>2.e</t>
  </si>
  <si>
    <t>Review appropriate ‘gloves use’ policy ensure all staff are aware of correct use of gloves  </t>
  </si>
  <si>
    <t>2.f</t>
  </si>
  <si>
    <t>Ensure PPE safe storage: where will your main supply of PPE be stored? Ensure that it is accessible when required  </t>
  </si>
  <si>
    <t>2.g</t>
  </si>
  <si>
    <t>In homecare,  consider how PPE is safely transported (consider sealed packaging with expiry dates visible) </t>
  </si>
  <si>
    <t>2.h</t>
  </si>
  <si>
    <t>Maintain adequate PPE supply: check stocks and ordering systems for gloves, aprons, masks, and face shields</t>
  </si>
  <si>
    <t xml:space="preserve">3. IPC Cleaning </t>
  </si>
  <si>
    <t>Access and implement current NHS and GOV.UK IPC and ARI guidance; ensure staff are trained, follow cleaning practices; display key posters.</t>
  </si>
  <si>
    <t>3.a</t>
  </si>
  <si>
    <t>Review cleaning schedules for environment and equipment  </t>
  </si>
  <si>
    <t>3.b</t>
  </si>
  <si>
    <t>Conduct IPC audits regularly (hand hygiene, PPE use, cleaning logs)</t>
  </si>
  <si>
    <t>3.c</t>
  </si>
  <si>
    <t>Utilise https://www.england.nhs.uk/south-east/wp-content/uploads/sites/45/2025/10/UKHSA-Care-Home-Winter-Readiness-Pack-25_26.pdf to help you prepare </t>
  </si>
  <si>
    <t>3.d</t>
  </si>
  <si>
    <t>Display respiratory and cough hygiene posters, e.g. Catch it, Bin it, Kill it poster  </t>
  </si>
  <si>
    <t>3.e</t>
  </si>
  <si>
    <t>Access and display the IPC-10-Ways-To-Prevent-Infection-Poster  </t>
  </si>
  <si>
    <t>3.f</t>
  </si>
  <si>
    <t xml:space="preserve"> </t>
  </si>
  <si>
    <t xml:space="preserve">4. Outbreak Management and Reporting </t>
  </si>
  <si>
    <t xml:space="preserve">Topic Overview </t>
  </si>
  <si>
    <t>Notes</t>
  </si>
  <si>
    <t xml:space="preserve">Maintain an up-to-date outbreak management plan; ensure all staff know what constitutes an outbreak, reporting routes (UKHSA), and isolation procedures. Keep contact details current, inform families, and review visiting arrangements when outbreaks occur. </t>
  </si>
  <si>
    <t>4.a</t>
  </si>
  <si>
    <t>Ensure an up-to-date outbreak management plan is in place and accessible </t>
  </si>
  <si>
    <t>4.b</t>
  </si>
  <si>
    <t>Confirm all staff know what constitutes an outbreak (an ARI outbreak consists of 2 or more positive or clinically suspected linked cases of ARI, in the setting within a 5-day period) </t>
  </si>
  <si>
    <t>4.c</t>
  </si>
  <si>
    <t>Identify your Infection Prevention &amp; Control (IPC) lead or champion</t>
  </si>
  <si>
    <t>4.d</t>
  </si>
  <si>
    <t>Know how to report an acute respiratory infection outbreak Complete the UKHSA web – based tool via https://forms.ukhsa.gov.uk/ReportAnOutbreak </t>
  </si>
  <si>
    <t>4.e</t>
  </si>
  <si>
    <t>To report other outbreaks of infectious disease phone UKHSA HPT on Tel: 0300 303 8537 or email eastofenglandhpt@ukhsa.gov.uk </t>
  </si>
  <si>
    <t>4.f</t>
  </si>
  <si>
    <t>Know the procedure for declaring an outbreak and who must be notified </t>
  </si>
  <si>
    <t>4.g</t>
  </si>
  <si>
    <t>Ensure contact details for Public Health, the local Health Protection Team, and commissioners are current and that staff are aware of how to access them </t>
  </si>
  <si>
    <t>4.h</t>
  </si>
  <si>
    <t>Check that management or IPC leads understand how to contact Public Health England (UKHSA) and gain local authority support</t>
  </si>
  <si>
    <t>4.i</t>
  </si>
  <si>
    <t>Ensure isolation procedures are clear and practicable</t>
  </si>
  <si>
    <t>4.j</t>
  </si>
  <si>
    <t>Keep staff cohort plans ready </t>
  </si>
  <si>
    <t>4.k</t>
  </si>
  <si>
    <t>Have a process to keep families informed of the situation and care measures that are in place. </t>
  </si>
  <si>
    <t>4.l</t>
  </si>
  <si>
    <t xml:space="preserve">Review visitor arrangements during outbreaks and provide information to facilitate safer visiting for staff and visitors during outbreaks.  </t>
  </si>
  <si>
    <t>4.m</t>
  </si>
  <si>
    <t>Display Visitor-Poster-Care-Homes advising visitors with infections, such a respiratory symptoms, diarrhoea and/or vomiting, or other infectious conditions, to not enter the setting. https://assets.publishing.service.gov.uk/government/uploads/system/uploads/attachment_data/file/735380/Flu_Poster_for_care-homes_.pdf</t>
  </si>
  <si>
    <t>5. Maintaining Good Wellbeing</t>
  </si>
  <si>
    <t xml:space="preserve">Support mobility, activity, and social engagement; monitor for early signs of deterioration, low mood, or poor nutrition. Ensure warm environments, regular meals, hydration, and updated care plans to maintain health and wellbeing during winter. </t>
  </si>
  <si>
    <t>5.a</t>
  </si>
  <si>
    <t>Upskill staff in recognising early signs of deterioration through training and webinars</t>
  </si>
  <si>
    <t>5.b</t>
  </si>
  <si>
    <t>Encourage daily mobility (walking) where possible and/or other physical activity to maintain and improve mental and physical health and independence </t>
  </si>
  <si>
    <t>5.c</t>
  </si>
  <si>
    <t>Identify and address falls risk factors for each individual at risk of falling </t>
  </si>
  <si>
    <t>5.d</t>
  </si>
  <si>
    <t>Activity and engagement – are individuals getting up and moving around as expected? </t>
  </si>
  <si>
    <t>5.e</t>
  </si>
  <si>
    <t>Winter checks – are they sitting under an open window or in a draft? Wearing layers? </t>
  </si>
  <si>
    <t>5.f</t>
  </si>
  <si>
    <t>Review and update Advance Care Plans</t>
  </si>
  <si>
    <t>5.g</t>
  </si>
  <si>
    <t>Promote social engagement to combat isolation and seasonal depression</t>
  </si>
  <si>
    <t>5.h</t>
  </si>
  <si>
    <t>Plan indoor activities if usual activities cannot go ahead due to weather. </t>
  </si>
  <si>
    <t>5.i</t>
  </si>
  <si>
    <t>Encourage staff to observe signs of low mood or anxiety and escalate as needed</t>
  </si>
  <si>
    <t>5.j</t>
  </si>
  <si>
    <t>Plan regular engagement activities to support mental wellbeing and reduce isolation</t>
  </si>
  <si>
    <t>5.k</t>
  </si>
  <si>
    <t>Plan and encourage warm meals and drinks to prevent dehydration and maintain energy</t>
  </si>
  <si>
    <t>5.l</t>
  </si>
  <si>
    <t>Monitor clients for weight loss or reduced appetite during winter</t>
  </si>
  <si>
    <t>5.m</t>
  </si>
  <si>
    <t>Ensure food, snacks, and dietary supplements are readily available in case of delivery delays</t>
  </si>
  <si>
    <t>5.n</t>
  </si>
  <si>
    <t>Where appropriate, ensure PEG feeding / enteral nutrition supplies (tubes, syringes, feed) are ordered and in stock</t>
  </si>
  <si>
    <t xml:space="preserve">6. Preparing for Safe Discharge </t>
  </si>
  <si>
    <t xml:space="preserve">Ensure clear discharge plans, medications, and equipment are in place before leaving hospital. Confirm homecare packages and support services are active, with enough medication and awareness of the Impartial Assessor service. </t>
  </si>
  <si>
    <t>6.a</t>
  </si>
  <si>
    <t>Ensure staff have Discharge Planning Awareness  so that the discharge plan is clear before the person leaves the hospital (medications, follow-ups, equipment, community support etc.) </t>
  </si>
  <si>
    <t>6.b</t>
  </si>
  <si>
    <t>Verify that people you support have enough medication for at least two weeks</t>
  </si>
  <si>
    <t>6.c</t>
  </si>
  <si>
    <t>Make sure  appropriate Homecare packages have been agreed, for example that temporary support services are activated before discharge, that all necessary equipment is in place for the person (including for ‘a good day’ and ‘a not so good day’)</t>
  </si>
  <si>
    <t>6.d</t>
  </si>
  <si>
    <t>Ensure that packages specify any extra costs that will be entailed if, for example, there is a future situation where the care staff member has to stay with the person until Emergency/other services arrive </t>
  </si>
  <si>
    <t>6.e</t>
  </si>
  <si>
    <t>Be aware of how to access Impartial Assessor service </t>
  </si>
  <si>
    <t>6.f</t>
  </si>
  <si>
    <t>Review your discharge from hospital policies to ensure that people can return home as quickly as possible.</t>
  </si>
  <si>
    <t xml:space="preserve">7. Medication Management and Safety </t>
  </si>
  <si>
    <t xml:space="preserve">Check and maintain medication stocks, ensure secure storage and correct temperatures, confirm pharmacy arrangements, review medications regularly (including FRIDs), and monitor for side effects such as delirium. </t>
  </si>
  <si>
    <t>7.a</t>
  </si>
  <si>
    <t>Check medication supplies regularly and order early to avoid delays during busy winter periods</t>
  </si>
  <si>
    <t>7.b</t>
  </si>
  <si>
    <t>Ensure sufficient stock of regular and “as required” (PRN) medicines, especially for pain relief, antibiotics, and cold/flu treatments (as appropriate)</t>
  </si>
  <si>
    <t>7.c</t>
  </si>
  <si>
    <t>Confirm arrangements with pharmacies for prescription collection and delivery — especially around bank holidays and severe weather</t>
  </si>
  <si>
    <t>7.d</t>
  </si>
  <si>
    <t>Keep an emergency contact for your regular pharmacy and have a backup plan if deliveries are disrupted</t>
  </si>
  <si>
    <t>7.e</t>
  </si>
  <si>
    <t>For homecare: ensure clients or family members understand how and when to order repeat prescriptions</t>
  </si>
  <si>
    <t>7.f</t>
  </si>
  <si>
    <t>Ensure all medication storage areas are secure and at correct temperatures during cold weather. Check fridges used for medication are functioning correctly</t>
  </si>
  <si>
    <t>7.g</t>
  </si>
  <si>
    <t>Ensure regular medication reviews take place, especially for any Falls Risk Increasing Drugs (FRIDs) medication. These can be found on the National Falls Prevention Coordination Group Medicines and Falls document (July 2023) page 15</t>
  </si>
  <si>
    <t>7.h</t>
  </si>
  <si>
    <t>Ensure staff are aware that the side effects of a medication may include signs and symptoms of delirium in a person at risk. These side effects may be from a newly prescribed medication or from a medication that the person has been taking for a long time </t>
  </si>
  <si>
    <t xml:space="preserve">8. Environment, Heating, and Safety Checks </t>
  </si>
  <si>
    <t xml:space="preserve">Ensure heating, lighting, and emergency equipment are functional; check water safety, trip hazards, and flood plans to maintain a safe environment. </t>
  </si>
  <si>
    <t>8.a</t>
  </si>
  <si>
    <t>Heating and energy checks: ensure boilers, radiators, and emergency heating are functional</t>
  </si>
  <si>
    <t>8.b</t>
  </si>
  <si>
    <t>Ensure back up heating arrangements are planned</t>
  </si>
  <si>
    <t>8.c</t>
  </si>
  <si>
    <t>Lighting and safety: check external paths, handrails, and indoor lighting, trip hazards etc to prevent slips/trips</t>
  </si>
  <si>
    <t>8.d</t>
  </si>
  <si>
    <t>Emergency equipment: ensure torches, first aid kits, and snow/ice clearance supplies are available and accessible</t>
  </si>
  <si>
    <t>8.e</t>
  </si>
  <si>
    <t>Water safety: Check water temperature and hygiene systems, particularly in care homes</t>
  </si>
  <si>
    <t>8.f</t>
  </si>
  <si>
    <t>Flooding: Have a plan in place in the event of flooding</t>
  </si>
  <si>
    <t xml:space="preserve">9. Emergency Contingency Planning  </t>
  </si>
  <si>
    <t>Original Rating</t>
  </si>
  <si>
    <t>Ensure emergency contacts and communication plans are clear, review staffing levels and cover, plan for travel disruptions, agency support, and remote access, and maintain an up-to-date business continuity plan with priority risk RAG ratings</t>
  </si>
  <si>
    <t>9.a</t>
  </si>
  <si>
    <t>Confirm staff know emergency contacts: local health teams, pharmacies, suppliers</t>
  </si>
  <si>
    <t>9.b</t>
  </si>
  <si>
    <t>Ensure family/carer communication plans are in place if weather or outbreaks prevent visits</t>
  </si>
  <si>
    <t>9.c</t>
  </si>
  <si>
    <t>Ensure communication protocols are in place – what do you have in place to communicate fog/snow/ice?  How will you share the message? </t>
  </si>
  <si>
    <t>9.d</t>
  </si>
  <si>
    <t>Review your emergency business continuity plan - ensure that it is up to date </t>
  </si>
  <si>
    <t>9.e</t>
  </si>
  <si>
    <t>RAG rate people you support in terms of priority (Consider people who have time critical medication, people who have family that are able to support - who to prioritise) </t>
  </si>
  <si>
    <t>9.f</t>
  </si>
  <si>
    <t>Review minimum staffing levels for each shift and service area</t>
  </si>
  <si>
    <t>9.g</t>
  </si>
  <si>
    <t>Confirm senior or on-call cover for weekends and holidays</t>
  </si>
  <si>
    <t>9.h</t>
  </si>
  <si>
    <t>Remind staff of the procedure for reporting sickness</t>
  </si>
  <si>
    <t>9.i</t>
  </si>
  <si>
    <t>Have a contingency plan for high absence levels</t>
  </si>
  <si>
    <t>9.j</t>
  </si>
  <si>
    <t>Confirm any external agency contracts and contact details are up to date</t>
  </si>
  <si>
    <t>9.k</t>
  </si>
  <si>
    <t>Check that bank staff are trained and available</t>
  </si>
  <si>
    <t>9.l</t>
  </si>
  <si>
    <t>Agree priority call-out arrangements with agencies in case of shortages</t>
  </si>
  <si>
    <t>9.m</t>
  </si>
  <si>
    <t>Ensure induction packs are ready for temporary or new staff</t>
  </si>
  <si>
    <t>9.n</t>
  </si>
  <si>
    <t>Identify staff who may struggle to travel in snow/ice and plan accordingly</t>
  </si>
  <si>
    <t>9.o</t>
  </si>
  <si>
    <t>Keep a list of staff who can walk or drive to work</t>
  </si>
  <si>
    <t>9.p</t>
  </si>
  <si>
    <t>Consider car-share or accommodation options for key staff if travel is disrupted</t>
  </si>
  <si>
    <t>9.q</t>
  </si>
  <si>
    <t>Consider staff that are working on a sponsorship licence – plan in case there are any issues</t>
  </si>
  <si>
    <t>9.r</t>
  </si>
  <si>
    <t>Consider staff shortages due to suspension</t>
  </si>
  <si>
    <t>9.s</t>
  </si>
  <si>
    <t>Consider parents being unavailable to work if schools close</t>
  </si>
  <si>
    <t>9.t</t>
  </si>
  <si>
    <t>Sign up to cold weather alert system</t>
  </si>
  <si>
    <t>9.u</t>
  </si>
  <si>
    <t>Client transport: ensure vehicles are winter-ready and drivers are aware of hazards</t>
  </si>
  <si>
    <t>9.v</t>
  </si>
  <si>
    <t>Keep a reliable taxi phone number in case required</t>
  </si>
  <si>
    <t>9.w</t>
  </si>
  <si>
    <t>Ensure digital systems are accessible remotely if travel becomes difficult. E.g. – managers working from home having equipment required</t>
  </si>
  <si>
    <t>9.x</t>
  </si>
  <si>
    <t>Ensure staff are familiar with the Support Service Directory and how to access Admission Avoidance Services</t>
  </si>
  <si>
    <t xml:space="preserve">10. Early Recognition and Monitoring of Acute Illness (Basic Health Observations)  </t>
  </si>
  <si>
    <t xml:space="preserve">Ensure staff are trained to recognise and escalate acute illness and ARI symptoms, use early warning systems (RESTORE2, NEWS2), take and maintain observations with appropriate equipment, and know local admission avoidance contacts. </t>
  </si>
  <si>
    <t>10.a</t>
  </si>
  <si>
    <t>Ensure staff have training on how to recognise, monitor and escalate symptoms of acute unwellness </t>
  </si>
  <si>
    <t xml:space="preserve">10.b </t>
  </si>
  <si>
    <t xml:space="preserve">Ensure that care staff are able to recognise and escalate symptoms of ARI </t>
  </si>
  <si>
    <t>10.c</t>
  </si>
  <si>
    <t>Ensure staff know that hypoxia (low oxygen levels) is one of the key warning signs of a deterioration in ARIs and can indicate that further medical review and/or hospital admission (where appropriate) is required</t>
  </si>
  <si>
    <t>10.d</t>
  </si>
  <si>
    <t>Ensure there is a weekly check-in with the home’s Primary Care Network (PCN) or multidisciplinary team, who can support staff to understand the RESTORE2 and NEWS2 scoring system as a way of monitoring residents with symptoms</t>
  </si>
  <si>
    <t>10.e</t>
  </si>
  <si>
    <t xml:space="preserve">Ensure the necessary equipment is available for taking a complete set of BHOs (thermometers, pulse oximeters, blood pressure monitors, stopwatch)  </t>
  </si>
  <si>
    <t>10.f</t>
  </si>
  <si>
    <t>Check all BHO equipment is clean, working, and, if applicable, calibrated  </t>
  </si>
  <si>
    <t>10.g</t>
  </si>
  <si>
    <t>Ensure spare batteries for all equipment, and large cuffs for the blood pressure are available </t>
  </si>
  <si>
    <t>10.h</t>
  </si>
  <si>
    <t>Ensure regular monthly baseline observations are taken for all individuals receiving care so that it is clearer to ascertain any changes to their normal readings if/when they become unwell </t>
  </si>
  <si>
    <t>10.i</t>
  </si>
  <si>
    <t>Perform audits to show that any early warning systems (e.g. RESTORE2, NEWS2) are being used correctly </t>
  </si>
  <si>
    <t>10.j</t>
  </si>
  <si>
    <t>Ensure staff are aware of the local Admission Avoidance Services contact details and that they are readily accessible (e.g. on the back of ID lanyards, on posters on the walls etc.) </t>
  </si>
  <si>
    <t xml:space="preserve">Indicator Rating (per topic) </t>
  </si>
  <si>
    <t>Assured</t>
  </si>
  <si>
    <t>80% and over YES</t>
  </si>
  <si>
    <t>Partially Met</t>
  </si>
  <si>
    <t>40% and over YES</t>
  </si>
  <si>
    <t>Not Met</t>
  </si>
  <si>
    <t>Under 40% YES</t>
  </si>
  <si>
    <t>Overall Rating</t>
  </si>
  <si>
    <r>
      <t>q</t>
    </r>
    <r>
      <rPr>
        <b/>
        <sz val="10"/>
        <color rgb="FF000000"/>
        <rFont val="Calibri"/>
        <family val="2"/>
        <scheme val="minor"/>
      </rPr>
      <t xml:space="preserve">Assured: Overall rating will be 'assured' if there are no indicator areas rated at 'not met' and only 2 indicators at 'partially met' </t>
    </r>
  </si>
  <si>
    <r>
      <t>q</t>
    </r>
    <r>
      <rPr>
        <b/>
        <sz val="10"/>
        <color rgb="FF000000"/>
        <rFont val="Calibri"/>
        <family val="2"/>
        <scheme val="minor"/>
      </rPr>
      <t xml:space="preserve">Partially Met: If an indicator area is 'partially met', they cannot be rated as 'assured' overall </t>
    </r>
  </si>
  <si>
    <r>
      <t>q</t>
    </r>
    <r>
      <rPr>
        <b/>
        <sz val="10"/>
        <color rgb="FF000000"/>
        <rFont val="Calibri"/>
        <family val="2"/>
        <scheme val="minor"/>
      </rPr>
      <t xml:space="preserve">Not Met: If 2 or more indicator areas are 'not met', the overall rating will be 'not met' </t>
    </r>
  </si>
  <si>
    <t>Encourage staff and people you support to receive the flu vaccination.</t>
  </si>
  <si>
    <t>3.g</t>
  </si>
  <si>
    <t xml:space="preserve">Ensure adequate stocks of cleaning materials (such as disposable mop heads, cloths) and cleaning products (inc detergeant and disinfectant (1,000ppm chlorine) for enhanced cleaning during outbreaks and ensuring cleaning of equipment.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</si>
</sst>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12"/>
      <color theme="1"/>
      <name val="Calibri"/>
      <family val="2"/>
      <scheme val="minor"/>
    </font>
    <font>
      <b/>
      <sz val="12"/>
      <color theme="1"/>
      <name val="Calibri"/>
      <family val="2"/>
      <scheme val="minor"/>
    </font>
    <font>
      <sz val="11"/>
      <color theme="1"/>
      <name val="Calibri"/>
      <family val="2"/>
      <scheme val="minor"/>
    </font>
    <font>
      <b/>
      <sz val="18"/>
      <color theme="1"/>
      <name val="Calibri"/>
      <family val="2"/>
      <scheme val="minor"/>
    </font>
    <font>
      <sz val="12"/>
      <color rgb="FF000000"/>
      <name val="Calibri"/>
      <family val="2"/>
      <scheme val="minor"/>
    </font>
    <font>
      <sz val="12"/>
      <name val="Calibri"/>
      <family val="2"/>
      <scheme val="minor"/>
    </font>
    <font>
      <sz val="14"/>
      <name val="Calibri"/>
      <family val="2"/>
      <scheme val="minor"/>
    </font>
    <font>
      <b/>
      <sz val="18"/>
      <name val="Calibri"/>
      <family val="2"/>
      <scheme val="minor"/>
    </font>
    <font>
      <b/>
      <sz val="11"/>
      <color theme="1"/>
      <name val="Calibri"/>
      <family val="2"/>
      <scheme val="minor"/>
    </font>
    <font>
      <sz val="10"/>
      <color theme="1"/>
      <name val="Wingdings"/>
      <charset val="2"/>
    </font>
    <font>
      <b/>
      <sz val="10"/>
      <color rgb="FF000000"/>
      <name val="Calibri"/>
      <family val="2"/>
      <scheme val="minor"/>
    </font>
    <font>
      <sz val="11"/>
      <name val="Calibri"/>
      <family val="2"/>
      <scheme val="minor"/>
    </font>
    <font>
      <b/>
      <sz val="10"/>
      <color theme="1"/>
      <name val="Calibri"/>
      <family val="2"/>
      <scheme val="minor"/>
    </font>
    <font>
      <sz val="11"/>
      <color theme="0"/>
      <name val="Calibri"/>
      <family val="2"/>
      <scheme val="minor"/>
    </font>
    <font>
      <b/>
      <sz val="18"/>
      <color theme="9"/>
      <name val="Calibri"/>
      <family val="2"/>
      <scheme val="minor"/>
    </font>
    <font>
      <b/>
      <sz val="18"/>
      <color rgb="FFFF0000"/>
      <name val="Calibri"/>
      <family val="2"/>
      <scheme val="minor"/>
    </font>
    <font>
      <b/>
      <sz val="18"/>
      <color theme="8" tint="0.39997558519241921"/>
      <name val="Calibri"/>
      <family val="2"/>
      <scheme val="minor"/>
    </font>
    <font>
      <b/>
      <sz val="26"/>
      <color theme="1"/>
      <name val="Calibri"/>
      <family val="2"/>
      <scheme val="minor"/>
    </font>
    <font>
      <b/>
      <sz val="26"/>
      <name val="Calibri"/>
      <family val="2"/>
      <scheme val="minor"/>
    </font>
    <font>
      <b/>
      <sz val="28"/>
      <name val="Calibri"/>
      <family val="2"/>
      <scheme val="minor"/>
    </font>
    <font>
      <b/>
      <sz val="12"/>
      <name val="Calibri"/>
      <family val="2"/>
      <scheme val="minor"/>
    </font>
    <font>
      <b/>
      <sz val="26"/>
      <color theme="0"/>
      <name val="Calibri"/>
      <family val="2"/>
      <scheme val="minor"/>
    </font>
    <font>
      <sz val="10"/>
      <color theme="1"/>
      <name val="Symbol"/>
      <family val="1"/>
      <charset val="2"/>
    </font>
    <font>
      <sz val="26"/>
      <color theme="1"/>
      <name val="Calibri"/>
      <family val="2"/>
      <scheme val="minor"/>
    </font>
    <font>
      <sz val="11"/>
      <name val="Aptos"/>
      <family val="2"/>
    </font>
    <font>
      <sz val="11"/>
      <color rgb="FF000000"/>
      <name val="Aptos"/>
      <family val="2"/>
    </font>
    <font>
      <sz val="12"/>
      <name val="Aptos"/>
      <family val="2"/>
    </font>
    <font>
      <sz val="11"/>
      <name val="Aptos"/>
    </font>
    <font>
      <sz val="11"/>
      <color theme="1"/>
      <name val="Aptos"/>
      <family val="2"/>
    </font>
    <font>
      <b/>
      <sz val="18"/>
      <color rgb="FF000000"/>
      <name val="Calibri"/>
      <charset val="1"/>
    </font>
  </fonts>
  <fills count="18">
    <fill>
      <patternFill patternType="none"/>
    </fill>
    <fill>
      <patternFill patternType="gray125"/>
    </fill>
    <fill>
      <patternFill patternType="solid">
        <fgColor rgb="FFFF0000"/>
        <bgColor indexed="64"/>
      </patternFill>
    </fill>
    <fill>
      <patternFill patternType="solid">
        <fgColor theme="7" tint="0.39997558519241921"/>
        <bgColor indexed="64"/>
      </patternFill>
    </fill>
    <fill>
      <patternFill patternType="solid">
        <fgColor theme="4" tint="0.39997558519241921"/>
        <bgColor indexed="65"/>
      </patternFill>
    </fill>
    <fill>
      <patternFill patternType="solid">
        <fgColor theme="5" tint="0.39997558519241921"/>
        <bgColor indexed="64"/>
      </patternFill>
    </fill>
    <fill>
      <patternFill patternType="solid">
        <fgColor rgb="FFFFC000"/>
        <bgColor indexed="64"/>
      </patternFill>
    </fill>
    <fill>
      <patternFill patternType="solid">
        <fgColor rgb="FF92D050"/>
        <bgColor indexed="64"/>
      </patternFill>
    </fill>
    <fill>
      <patternFill patternType="solid">
        <fgColor theme="0"/>
        <bgColor indexed="64"/>
      </patternFill>
    </fill>
    <fill>
      <patternFill patternType="solid">
        <fgColor theme="2"/>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rgb="FF00B0F0"/>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theme="1" tint="0.249977111117893"/>
        <bgColor indexed="64"/>
      </patternFill>
    </fill>
    <fill>
      <patternFill patternType="solid">
        <fgColor rgb="FFFF00FF"/>
        <bgColor indexed="64"/>
      </patternFill>
    </fill>
    <fill>
      <patternFill patternType="solid">
        <fgColor rgb="FFCC00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2">
    <xf numFmtId="0" fontId="0" fillId="0" borderId="0"/>
    <xf numFmtId="0" fontId="3" fillId="4" borderId="0" applyNumberFormat="0" applyBorder="0" applyAlignment="0" applyProtection="0"/>
  </cellStyleXfs>
  <cellXfs count="112">
    <xf numFmtId="0" fontId="0" fillId="0" borderId="0" xfId="0"/>
    <xf numFmtId="0" fontId="1" fillId="0" borderId="0" xfId="0" applyFont="1"/>
    <xf numFmtId="0" fontId="1" fillId="0" borderId="0" xfId="0" applyFont="1" applyAlignment="1">
      <alignment vertical="center" wrapText="1"/>
    </xf>
    <xf numFmtId="0" fontId="1" fillId="0" borderId="0" xfId="0" applyFont="1" applyAlignment="1">
      <alignment wrapText="1"/>
    </xf>
    <xf numFmtId="0" fontId="1" fillId="0" borderId="0" xfId="0" applyFont="1" applyAlignment="1">
      <alignment horizontal="center" wrapText="1"/>
    </xf>
    <xf numFmtId="0" fontId="5" fillId="0" borderId="0" xfId="0" applyFont="1" applyAlignment="1">
      <alignment horizontal="left" vertical="center" wrapText="1"/>
    </xf>
    <xf numFmtId="0" fontId="6" fillId="0" borderId="0" xfId="0" applyFont="1" applyAlignment="1">
      <alignment horizontal="left" vertical="center" wrapText="1"/>
    </xf>
    <xf numFmtId="0" fontId="1" fillId="0" borderId="0" xfId="0" applyFont="1" applyAlignment="1">
      <alignment vertical="center"/>
    </xf>
    <xf numFmtId="0" fontId="4" fillId="0" borderId="1" xfId="0" applyFont="1" applyBorder="1" applyAlignment="1">
      <alignment horizontal="center" vertical="center"/>
    </xf>
    <xf numFmtId="0" fontId="4" fillId="0" borderId="1" xfId="1" applyFont="1" applyFill="1" applyBorder="1" applyAlignment="1">
      <alignment horizontal="center" vertical="center" wrapText="1"/>
    </xf>
    <xf numFmtId="0" fontId="1" fillId="0" borderId="1" xfId="0" applyFont="1" applyBorder="1" applyAlignment="1">
      <alignment horizontal="left" vertical="center" wrapText="1"/>
    </xf>
    <xf numFmtId="0" fontId="7" fillId="0" borderId="0" xfId="0" applyFont="1" applyAlignment="1">
      <alignment horizontal="center" wrapText="1"/>
    </xf>
    <xf numFmtId="0" fontId="8" fillId="0" borderId="1" xfId="0" applyFont="1" applyBorder="1" applyAlignment="1">
      <alignment horizontal="center" vertical="center"/>
    </xf>
    <xf numFmtId="0" fontId="0" fillId="0" borderId="0" xfId="0" applyAlignment="1">
      <alignment vertical="center"/>
    </xf>
    <xf numFmtId="0" fontId="0" fillId="0" borderId="0" xfId="0" applyAlignment="1">
      <alignment wrapText="1"/>
    </xf>
    <xf numFmtId="0" fontId="9" fillId="0" borderId="0" xfId="0" applyFont="1"/>
    <xf numFmtId="0" fontId="0" fillId="0" borderId="1" xfId="0" applyBorder="1"/>
    <xf numFmtId="0" fontId="0" fillId="2" borderId="7" xfId="0" applyFill="1" applyBorder="1"/>
    <xf numFmtId="0" fontId="1" fillId="0" borderId="0" xfId="0" applyFont="1" applyAlignment="1">
      <alignment horizontal="left" vertical="top" wrapText="1"/>
    </xf>
    <xf numFmtId="0" fontId="10" fillId="0" borderId="0" xfId="0" applyFont="1" applyAlignment="1">
      <alignment horizontal="left" vertical="center" wrapText="1" indent="2" readingOrder="1"/>
    </xf>
    <xf numFmtId="0" fontId="10" fillId="0" borderId="1" xfId="0" applyFont="1" applyBorder="1" applyAlignment="1">
      <alignment horizontal="left" vertical="center" wrapText="1" readingOrder="1"/>
    </xf>
    <xf numFmtId="0" fontId="0" fillId="7" borderId="6" xfId="0" applyFill="1" applyBorder="1"/>
    <xf numFmtId="0" fontId="0" fillId="6" borderId="6" xfId="0" applyFill="1" applyBorder="1"/>
    <xf numFmtId="0" fontId="12" fillId="7" borderId="6" xfId="0" applyFont="1" applyFill="1" applyBorder="1"/>
    <xf numFmtId="0" fontId="10" fillId="0" borderId="0" xfId="0" applyFont="1" applyAlignment="1">
      <alignment horizontal="left" vertical="center" wrapText="1" readingOrder="1"/>
    </xf>
    <xf numFmtId="0" fontId="4" fillId="0" borderId="1" xfId="0" applyFont="1" applyBorder="1" applyAlignment="1">
      <alignment horizontal="center" vertical="center" wrapText="1"/>
    </xf>
    <xf numFmtId="0" fontId="15" fillId="9" borderId="1" xfId="1" applyFont="1" applyFill="1" applyBorder="1" applyAlignment="1">
      <alignment horizontal="center" vertical="center" wrapText="1"/>
    </xf>
    <xf numFmtId="0" fontId="16" fillId="9" borderId="1" xfId="1" applyFont="1" applyFill="1" applyBorder="1" applyAlignment="1">
      <alignment horizontal="center" vertical="center" wrapText="1"/>
    </xf>
    <xf numFmtId="0" fontId="17" fillId="9" borderId="1" xfId="1" applyFont="1" applyFill="1" applyBorder="1" applyAlignment="1">
      <alignment horizontal="center" vertical="center" wrapText="1"/>
    </xf>
    <xf numFmtId="0" fontId="13" fillId="0" borderId="0" xfId="0" applyFont="1" applyAlignment="1">
      <alignment horizontal="left" vertical="center" wrapText="1" readingOrder="1"/>
    </xf>
    <xf numFmtId="0" fontId="9" fillId="8" borderId="1" xfId="0" applyFont="1" applyFill="1" applyBorder="1" applyAlignment="1">
      <alignment horizontal="center" vertical="center" wrapText="1"/>
    </xf>
    <xf numFmtId="0" fontId="9" fillId="8" borderId="1" xfId="0" applyFont="1" applyFill="1" applyBorder="1" applyAlignment="1">
      <alignment horizontal="center" wrapText="1"/>
    </xf>
    <xf numFmtId="0" fontId="1" fillId="0" borderId="0" xfId="0" applyFont="1" applyAlignment="1">
      <alignment horizontal="left" wrapText="1"/>
    </xf>
    <xf numFmtId="0" fontId="8" fillId="0" borderId="1" xfId="0" applyFont="1" applyBorder="1" applyAlignment="1">
      <alignment horizontal="left" vertical="center"/>
    </xf>
    <xf numFmtId="0" fontId="7" fillId="0" borderId="0" xfId="0" applyFont="1" applyAlignment="1">
      <alignment horizontal="left" wrapText="1"/>
    </xf>
    <xf numFmtId="0" fontId="21" fillId="0" borderId="1" xfId="0" applyFont="1" applyBorder="1" applyAlignment="1">
      <alignment horizontal="left" vertical="center" wrapText="1"/>
    </xf>
    <xf numFmtId="0" fontId="21" fillId="0" borderId="1" xfId="0" applyFont="1" applyBorder="1" applyAlignment="1">
      <alignment horizontal="left" vertical="center"/>
    </xf>
    <xf numFmtId="0" fontId="21" fillId="0" borderId="1" xfId="0" applyFont="1" applyBorder="1" applyAlignment="1">
      <alignment horizontal="left" wrapText="1"/>
    </xf>
    <xf numFmtId="0" fontId="14" fillId="0" borderId="0" xfId="0" applyFont="1"/>
    <xf numFmtId="0" fontId="9" fillId="0" borderId="1" xfId="0" applyFont="1" applyBorder="1" applyAlignment="1">
      <alignment horizontal="center" vertical="center" wrapText="1"/>
    </xf>
    <xf numFmtId="0" fontId="9" fillId="0" borderId="0" xfId="0" applyFont="1" applyAlignment="1">
      <alignment vertical="top"/>
    </xf>
    <xf numFmtId="0" fontId="23" fillId="0" borderId="0" xfId="0" applyFont="1" applyAlignment="1">
      <alignment horizontal="left" vertical="center" wrapText="1" indent="4"/>
    </xf>
    <xf numFmtId="0" fontId="2" fillId="0" borderId="0" xfId="0" applyFont="1" applyAlignment="1">
      <alignment horizontal="center" wrapText="1"/>
    </xf>
    <xf numFmtId="0" fontId="23" fillId="0" borderId="0" xfId="0" applyFont="1" applyAlignment="1">
      <alignment horizontal="center" vertical="center" wrapText="1"/>
    </xf>
    <xf numFmtId="0" fontId="9" fillId="8" borderId="0" xfId="0" applyFont="1" applyFill="1"/>
    <xf numFmtId="0" fontId="0" fillId="8" borderId="0" xfId="0" applyFill="1"/>
    <xf numFmtId="0" fontId="0" fillId="8" borderId="0" xfId="0" applyFill="1" applyAlignment="1">
      <alignment wrapText="1"/>
    </xf>
    <xf numFmtId="0" fontId="0" fillId="8" borderId="6" xfId="0" applyFill="1" applyBorder="1"/>
    <xf numFmtId="0" fontId="10" fillId="8" borderId="1" xfId="0" applyFont="1" applyFill="1" applyBorder="1" applyAlignment="1">
      <alignment horizontal="left" vertical="center" wrapText="1" readingOrder="1"/>
    </xf>
    <xf numFmtId="0" fontId="10" fillId="8" borderId="0" xfId="0" applyFont="1" applyFill="1" applyAlignment="1">
      <alignment horizontal="left" vertical="center" wrapText="1" readingOrder="1"/>
    </xf>
    <xf numFmtId="0" fontId="0" fillId="8" borderId="7" xfId="0" applyFill="1" applyBorder="1"/>
    <xf numFmtId="0" fontId="15" fillId="0" borderId="1" xfId="1"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16" fillId="0" borderId="1" xfId="1"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17" fillId="0" borderId="1" xfId="1"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0" fillId="0" borderId="5" xfId="0" applyBorder="1" applyProtection="1">
      <protection locked="0"/>
    </xf>
    <xf numFmtId="0" fontId="0" fillId="0" borderId="5" xfId="0" applyBorder="1" applyAlignment="1" applyProtection="1">
      <alignment horizontal="left" vertical="top" wrapText="1"/>
      <protection locked="0"/>
    </xf>
    <xf numFmtId="0" fontId="25" fillId="0" borderId="11" xfId="0" applyFont="1" applyBorder="1" applyAlignment="1">
      <alignment horizontal="left" vertical="center" wrapText="1"/>
    </xf>
    <xf numFmtId="0" fontId="25" fillId="0" borderId="12" xfId="0" applyFont="1" applyBorder="1" applyAlignment="1">
      <alignment horizontal="left" vertical="center" wrapText="1"/>
    </xf>
    <xf numFmtId="0" fontId="25" fillId="0" borderId="13" xfId="0" applyFont="1" applyBorder="1" applyAlignment="1">
      <alignment horizontal="left" vertical="center" wrapText="1"/>
    </xf>
    <xf numFmtId="0" fontId="25" fillId="0" borderId="14" xfId="0" applyFont="1" applyBorder="1" applyAlignment="1">
      <alignment horizontal="left" vertical="center" wrapText="1"/>
    </xf>
    <xf numFmtId="0" fontId="26" fillId="0" borderId="0" xfId="0" applyFont="1" applyAlignment="1">
      <alignment vertical="center"/>
    </xf>
    <xf numFmtId="0" fontId="26" fillId="0" borderId="0" xfId="0" applyFont="1" applyAlignment="1">
      <alignment vertical="center" wrapText="1"/>
    </xf>
    <xf numFmtId="0" fontId="0" fillId="0" borderId="1" xfId="0" applyBorder="1" applyAlignment="1">
      <alignment horizontal="left" vertical="center" wrapText="1"/>
    </xf>
    <xf numFmtId="0" fontId="21" fillId="0" borderId="6" xfId="0" applyFont="1" applyBorder="1" applyAlignment="1">
      <alignment horizontal="left" vertical="center" wrapText="1"/>
    </xf>
    <xf numFmtId="0" fontId="15" fillId="0" borderId="5" xfId="1"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25" fillId="0" borderId="1" xfId="0" applyFont="1" applyBorder="1" applyAlignment="1">
      <alignment horizontal="left" vertical="center" wrapText="1"/>
    </xf>
    <xf numFmtId="0" fontId="26" fillId="0" borderId="1" xfId="0" applyFont="1" applyBorder="1" applyAlignment="1">
      <alignment vertical="center"/>
    </xf>
    <xf numFmtId="0" fontId="26" fillId="0" borderId="1" xfId="0" applyFont="1" applyBorder="1" applyAlignment="1">
      <alignment vertical="center" wrapText="1"/>
    </xf>
    <xf numFmtId="0" fontId="21" fillId="0" borderId="6" xfId="0" applyFont="1" applyBorder="1" applyAlignment="1">
      <alignment horizontal="left" vertical="top" wrapText="1"/>
    </xf>
    <xf numFmtId="0" fontId="4" fillId="0" borderId="2" xfId="1" applyFont="1" applyFill="1" applyBorder="1" applyAlignment="1">
      <alignment horizontal="center" vertical="center" wrapText="1"/>
    </xf>
    <xf numFmtId="0" fontId="29" fillId="0" borderId="1" xfId="0" applyFont="1" applyBorder="1" applyAlignment="1">
      <alignment vertical="center" wrapText="1"/>
    </xf>
    <xf numFmtId="0" fontId="28" fillId="0" borderId="1" xfId="0" applyFont="1" applyBorder="1" applyAlignment="1">
      <alignment horizontal="left" vertical="center" wrapText="1"/>
    </xf>
    <xf numFmtId="0" fontId="21" fillId="8" borderId="6" xfId="0" applyFont="1" applyFill="1" applyBorder="1" applyAlignment="1">
      <alignment horizontal="center" vertical="top" wrapText="1"/>
    </xf>
    <xf numFmtId="0" fontId="21" fillId="0" borderId="6" xfId="0" applyFont="1" applyBorder="1" applyAlignment="1">
      <alignment horizontal="left" vertical="center"/>
    </xf>
    <xf numFmtId="0" fontId="25" fillId="0" borderId="12" xfId="0" applyFont="1" applyBorder="1" applyAlignment="1">
      <alignment horizontal="left" vertical="center"/>
    </xf>
    <xf numFmtId="0" fontId="0" fillId="0" borderId="1" xfId="0" applyBorder="1" applyAlignment="1" applyProtection="1">
      <alignment horizontal="left" vertical="top" wrapText="1"/>
      <protection locked="0"/>
    </xf>
    <xf numFmtId="0" fontId="1" fillId="0" borderId="1" xfId="0" applyFont="1" applyBorder="1" applyProtection="1">
      <protection locked="0"/>
    </xf>
    <xf numFmtId="0" fontId="0" fillId="0" borderId="1" xfId="0" applyBorder="1" applyProtection="1">
      <protection locked="0"/>
    </xf>
    <xf numFmtId="0" fontId="17" fillId="0" borderId="6" xfId="1"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0" fillId="0" borderId="15" xfId="0" applyBorder="1" applyAlignment="1" applyProtection="1">
      <alignment horizontal="left" vertical="top" wrapText="1"/>
      <protection locked="0"/>
    </xf>
    <xf numFmtId="0" fontId="0" fillId="0" borderId="15" xfId="0" applyBorder="1" applyProtection="1">
      <protection locked="0"/>
    </xf>
    <xf numFmtId="0" fontId="0" fillId="0" borderId="10" xfId="0" applyBorder="1" applyAlignment="1" applyProtection="1">
      <alignment horizontal="left" vertical="top" wrapText="1"/>
      <protection locked="0"/>
    </xf>
    <xf numFmtId="0" fontId="0" fillId="0" borderId="10" xfId="0" applyBorder="1" applyProtection="1">
      <protection locked="0"/>
    </xf>
    <xf numFmtId="0" fontId="30" fillId="0" borderId="0" xfId="0" applyFont="1" applyAlignment="1">
      <alignment horizontal="center"/>
    </xf>
    <xf numFmtId="0" fontId="18" fillId="11" borderId="8" xfId="0" applyFont="1" applyFill="1" applyBorder="1" applyAlignment="1">
      <alignment horizontal="left" wrapText="1"/>
    </xf>
    <xf numFmtId="0" fontId="24" fillId="0" borderId="1" xfId="1" applyFont="1" applyFill="1" applyBorder="1" applyAlignment="1">
      <alignment horizontal="center" vertical="center" textRotation="180" wrapText="1"/>
    </xf>
    <xf numFmtId="0" fontId="6" fillId="9" borderId="1" xfId="0" applyFont="1" applyFill="1" applyBorder="1" applyAlignment="1">
      <alignment horizontal="center" vertical="top" wrapText="1"/>
    </xf>
    <xf numFmtId="0" fontId="19" fillId="5" borderId="6" xfId="0" applyFont="1" applyFill="1" applyBorder="1" applyAlignment="1">
      <alignment horizontal="left" wrapText="1"/>
    </xf>
    <xf numFmtId="0" fontId="19" fillId="5" borderId="9" xfId="0" applyFont="1" applyFill="1" applyBorder="1" applyAlignment="1">
      <alignment horizontal="left" wrapText="1"/>
    </xf>
    <xf numFmtId="0" fontId="19" fillId="5" borderId="5" xfId="0" applyFont="1" applyFill="1" applyBorder="1" applyAlignment="1">
      <alignment horizontal="left" wrapText="1"/>
    </xf>
    <xf numFmtId="0" fontId="19" fillId="14" borderId="8" xfId="0" applyFont="1" applyFill="1" applyBorder="1" applyAlignment="1">
      <alignment horizontal="left" wrapText="1"/>
    </xf>
    <xf numFmtId="0" fontId="19" fillId="3" borderId="8" xfId="0" applyFont="1" applyFill="1" applyBorder="1" applyAlignment="1">
      <alignment horizontal="left" wrapText="1"/>
    </xf>
    <xf numFmtId="0" fontId="24" fillId="0" borderId="2" xfId="1" applyFont="1" applyFill="1" applyBorder="1" applyAlignment="1">
      <alignment horizontal="center" vertical="center" textRotation="180" wrapText="1"/>
    </xf>
    <xf numFmtId="0" fontId="24" fillId="0" borderId="3" xfId="1" applyFont="1" applyFill="1" applyBorder="1" applyAlignment="1">
      <alignment horizontal="center" vertical="center" textRotation="180" wrapText="1"/>
    </xf>
    <xf numFmtId="0" fontId="24" fillId="0" borderId="4" xfId="1" applyFont="1" applyFill="1" applyBorder="1" applyAlignment="1">
      <alignment horizontal="center" vertical="center" textRotation="180" wrapText="1"/>
    </xf>
    <xf numFmtId="0" fontId="19" fillId="10" borderId="8" xfId="0" applyFont="1" applyFill="1" applyBorder="1" applyAlignment="1">
      <alignment horizontal="left" wrapText="1"/>
    </xf>
    <xf numFmtId="0" fontId="6" fillId="9" borderId="1" xfId="0" applyFont="1" applyFill="1" applyBorder="1" applyAlignment="1">
      <alignment horizontal="center" vertical="center" wrapText="1"/>
    </xf>
    <xf numFmtId="0" fontId="19" fillId="13" borderId="8" xfId="0" applyFont="1" applyFill="1" applyBorder="1" applyAlignment="1">
      <alignment horizontal="left" wrapText="1"/>
    </xf>
    <xf numFmtId="0" fontId="19" fillId="13" borderId="10" xfId="0" applyFont="1" applyFill="1" applyBorder="1" applyAlignment="1">
      <alignment horizontal="left" wrapText="1"/>
    </xf>
    <xf numFmtId="0" fontId="19" fillId="17" borderId="8" xfId="0" applyFont="1" applyFill="1" applyBorder="1" applyAlignment="1">
      <alignment horizontal="left" wrapText="1"/>
    </xf>
    <xf numFmtId="0" fontId="22" fillId="15" borderId="8" xfId="0" applyFont="1" applyFill="1" applyBorder="1" applyAlignment="1">
      <alignment horizontal="left" wrapText="1"/>
    </xf>
    <xf numFmtId="0" fontId="6" fillId="9" borderId="2" xfId="0" applyFont="1" applyFill="1" applyBorder="1" applyAlignment="1">
      <alignment horizontal="center" vertical="top" wrapText="1"/>
    </xf>
    <xf numFmtId="0" fontId="6" fillId="9" borderId="3" xfId="0" applyFont="1" applyFill="1" applyBorder="1" applyAlignment="1">
      <alignment horizontal="center" vertical="top" wrapText="1"/>
    </xf>
    <xf numFmtId="0" fontId="20" fillId="16" borderId="8" xfId="0" applyFont="1" applyFill="1" applyBorder="1" applyAlignment="1">
      <alignment horizontal="left" wrapText="1"/>
    </xf>
    <xf numFmtId="0" fontId="19" fillId="12" borderId="1" xfId="0" applyFont="1" applyFill="1" applyBorder="1" applyAlignment="1">
      <alignment horizontal="left" wrapText="1"/>
    </xf>
    <xf numFmtId="0" fontId="7" fillId="0" borderId="1" xfId="0" applyFont="1" applyBorder="1" applyAlignment="1">
      <alignment horizontal="center" wrapText="1"/>
    </xf>
    <xf numFmtId="0" fontId="1" fillId="0" borderId="1" xfId="0" applyFont="1" applyBorder="1" applyAlignment="1">
      <alignment horizontal="left" wrapText="1"/>
    </xf>
    <xf numFmtId="0" fontId="6" fillId="0" borderId="1" xfId="0" applyFont="1" applyBorder="1" applyAlignment="1">
      <alignment horizontal="left" vertical="center" wrapText="1"/>
    </xf>
    <xf numFmtId="0" fontId="24" fillId="0" borderId="7" xfId="1" applyFont="1" applyFill="1" applyBorder="1" applyAlignment="1">
      <alignment horizontal="center" vertical="center" textRotation="180" wrapText="1"/>
    </xf>
    <xf numFmtId="0" fontId="24" fillId="0" borderId="16" xfId="1" applyFont="1" applyFill="1" applyBorder="1" applyAlignment="1">
      <alignment horizontal="center" vertical="center" textRotation="180" wrapText="1"/>
    </xf>
    <xf numFmtId="0" fontId="6" fillId="9" borderId="15" xfId="0" applyFont="1" applyFill="1" applyBorder="1" applyAlignment="1">
      <alignment horizontal="center" vertical="top" wrapText="1"/>
    </xf>
    <xf numFmtId="0" fontId="6" fillId="9" borderId="17" xfId="0" applyFont="1" applyFill="1" applyBorder="1" applyAlignment="1">
      <alignment horizontal="center" vertical="top" wrapText="1"/>
    </xf>
  </cellXfs>
  <cellStyles count="2">
    <cellStyle name="60% - Accent1" xfId="1" builtinId="32"/>
    <cellStyle name="Normal" xfId="0" builtinId="0"/>
  </cellStyles>
  <dxfs count="41">
    <dxf>
      <fill>
        <patternFill>
          <bgColor theme="9"/>
        </patternFill>
      </fill>
    </dxf>
    <dxf>
      <fill>
        <patternFill>
          <bgColor theme="7"/>
        </patternFill>
      </fill>
    </dxf>
    <dxf>
      <fill>
        <patternFill>
          <bgColor rgb="FFFF0000"/>
        </patternFill>
      </fill>
    </dxf>
    <dxf>
      <fill>
        <patternFill>
          <bgColor theme="0" tint="-0.24994659260841701"/>
        </patternFill>
      </fill>
    </dxf>
    <dxf>
      <fill>
        <patternFill>
          <bgColor theme="9"/>
        </patternFill>
      </fill>
    </dxf>
    <dxf>
      <fill>
        <patternFill>
          <bgColor theme="7"/>
        </patternFill>
      </fill>
    </dxf>
    <dxf>
      <fill>
        <patternFill>
          <bgColor rgb="FFFF0000"/>
        </patternFill>
      </fill>
    </dxf>
    <dxf>
      <fill>
        <patternFill>
          <bgColor theme="0" tint="-0.24994659260841701"/>
        </patternFill>
      </fill>
    </dxf>
    <dxf>
      <fill>
        <patternFill>
          <bgColor theme="9"/>
        </patternFill>
      </fill>
    </dxf>
    <dxf>
      <fill>
        <patternFill>
          <bgColor theme="7"/>
        </patternFill>
      </fill>
    </dxf>
    <dxf>
      <fill>
        <patternFill>
          <bgColor rgb="FFFF0000"/>
        </patternFill>
      </fill>
    </dxf>
    <dxf>
      <fill>
        <patternFill>
          <bgColor theme="0" tint="-0.24994659260841701"/>
        </patternFill>
      </fill>
    </dxf>
    <dxf>
      <fill>
        <patternFill>
          <bgColor theme="9"/>
        </patternFill>
      </fill>
    </dxf>
    <dxf>
      <fill>
        <patternFill>
          <bgColor theme="7"/>
        </patternFill>
      </fill>
    </dxf>
    <dxf>
      <fill>
        <patternFill>
          <bgColor rgb="FFFF0000"/>
        </patternFill>
      </fill>
    </dxf>
    <dxf>
      <fill>
        <patternFill>
          <bgColor theme="0" tint="-0.24994659260841701"/>
        </patternFill>
      </fill>
    </dxf>
    <dxf>
      <fill>
        <patternFill>
          <bgColor theme="9"/>
        </patternFill>
      </fill>
    </dxf>
    <dxf>
      <fill>
        <patternFill>
          <bgColor theme="7"/>
        </patternFill>
      </fill>
    </dxf>
    <dxf>
      <fill>
        <patternFill>
          <bgColor rgb="FFFF0000"/>
        </patternFill>
      </fill>
    </dxf>
    <dxf>
      <fill>
        <patternFill>
          <bgColor theme="0" tint="-0.24994659260841701"/>
        </patternFill>
      </fill>
    </dxf>
    <dxf>
      <fill>
        <patternFill>
          <bgColor theme="9"/>
        </patternFill>
      </fill>
    </dxf>
    <dxf>
      <fill>
        <patternFill>
          <bgColor theme="7"/>
        </patternFill>
      </fill>
    </dxf>
    <dxf>
      <fill>
        <patternFill>
          <bgColor rgb="FFFF0000"/>
        </patternFill>
      </fill>
    </dxf>
    <dxf>
      <fill>
        <patternFill>
          <bgColor theme="0" tint="-0.24994659260841701"/>
        </patternFill>
      </fill>
    </dxf>
    <dxf>
      <fill>
        <patternFill>
          <bgColor theme="9"/>
        </patternFill>
      </fill>
    </dxf>
    <dxf>
      <fill>
        <patternFill>
          <bgColor theme="7"/>
        </patternFill>
      </fill>
    </dxf>
    <dxf>
      <fill>
        <patternFill>
          <bgColor rgb="FFFF0000"/>
        </patternFill>
      </fill>
    </dxf>
    <dxf>
      <fill>
        <patternFill>
          <bgColor theme="0" tint="-0.24994659260841701"/>
        </patternFill>
      </fill>
    </dxf>
    <dxf>
      <fill>
        <patternFill>
          <bgColor theme="9"/>
        </patternFill>
      </fill>
    </dxf>
    <dxf>
      <fill>
        <patternFill>
          <bgColor theme="7"/>
        </patternFill>
      </fill>
    </dxf>
    <dxf>
      <fill>
        <patternFill>
          <bgColor rgb="FFFF0000"/>
        </patternFill>
      </fill>
    </dxf>
    <dxf>
      <fill>
        <patternFill>
          <bgColor theme="0" tint="-0.24994659260841701"/>
        </patternFill>
      </fill>
    </dxf>
    <dxf>
      <fill>
        <patternFill>
          <bgColor theme="9"/>
        </patternFill>
      </fill>
    </dxf>
    <dxf>
      <fill>
        <patternFill>
          <bgColor theme="7"/>
        </patternFill>
      </fill>
    </dxf>
    <dxf>
      <fill>
        <patternFill>
          <bgColor rgb="FFFF0000"/>
        </patternFill>
      </fill>
    </dxf>
    <dxf>
      <fill>
        <patternFill>
          <bgColor theme="0" tint="-0.24994659260841701"/>
        </patternFill>
      </fill>
    </dxf>
    <dxf>
      <fill>
        <patternFill>
          <bgColor theme="9"/>
        </patternFill>
      </fill>
    </dxf>
    <dxf>
      <fill>
        <patternFill>
          <bgColor theme="7"/>
        </patternFill>
      </fill>
    </dxf>
    <dxf>
      <fill>
        <patternFill>
          <bgColor rgb="FFFF0000"/>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FF9900"/>
      <color rgb="FFCC66FF"/>
      <color rgb="FFCC0000"/>
      <color rgb="FF990033"/>
      <color rgb="FF9BE39E"/>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theme" Target="theme/theme1.xml"/><Relationship Id="rId17" Type="http://schemas.microsoft.com/office/2022/11/relationships/FeaturePropertyBag" Target="featurePropertyBag/featurePropertyBag.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Kerry Lee" id="{5BD1F2D4-5637-43B6-9B1E-523C2D10871D}" userId="S::kerrylee@hcpa.co.uk::20215d2c-5077-4731-949f-34f213266e9c"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8" dT="2025-11-18T16:53:13.74" personId="{5BD1F2D4-5637-43B6-9B1E-523C2D10871D}" id="{3CC2DB10-0C38-4166-B254-F8E243E6160B}">
    <text>no cap for have</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8.bin"/><Relationship Id="rId4" Type="http://schemas.microsoft.com/office/2017/10/relationships/threadedComment" Target="../threadedComments/threadedComment1.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D2DF4-2CB9-4631-BD61-6CE97DCCC762}">
  <sheetPr>
    <tabColor theme="4" tint="0.39997558519241921"/>
    <pageSetUpPr fitToPage="1"/>
  </sheetPr>
  <dimension ref="A1:L10"/>
  <sheetViews>
    <sheetView tabSelected="1" zoomScale="104" zoomScaleNormal="104" workbookViewId="0">
      <selection activeCell="F11" sqref="F11"/>
    </sheetView>
  </sheetViews>
  <sheetFormatPr defaultColWidth="8.54296875" defaultRowHeight="18.5" x14ac:dyDescent="0.45"/>
  <cols>
    <col min="1" max="1" width="31.453125" style="11" customWidth="1"/>
    <col min="2" max="2" width="9" style="11" customWidth="1"/>
    <col min="3" max="3" width="81" style="4" customWidth="1"/>
    <col min="4" max="6" width="9.90625" style="4" customWidth="1"/>
    <col min="7" max="7" width="44.453125" style="4" customWidth="1"/>
    <col min="8" max="8" width="44.36328125" style="4" customWidth="1"/>
    <col min="9" max="9" width="17.08984375" style="4" customWidth="1"/>
    <col min="10" max="10" width="19.453125" style="4" customWidth="1"/>
    <col min="11" max="11" width="17.453125" bestFit="1" customWidth="1"/>
  </cols>
  <sheetData>
    <row r="1" spans="1:12" ht="54.65" customHeight="1" x14ac:dyDescent="0.75">
      <c r="A1" s="84" t="s">
        <v>0</v>
      </c>
      <c r="B1" s="84"/>
      <c r="C1" s="84"/>
      <c r="D1" s="84"/>
      <c r="E1" s="84"/>
      <c r="F1" s="84"/>
      <c r="G1" s="84"/>
      <c r="H1" s="84"/>
      <c r="I1" s="84"/>
      <c r="J1" s="84"/>
      <c r="K1" s="31" t="s">
        <v>1</v>
      </c>
    </row>
    <row r="2" spans="1:12" s="1" customFormat="1" ht="62.25" customHeight="1" x14ac:dyDescent="0.35">
      <c r="A2" s="12" t="s">
        <v>2</v>
      </c>
      <c r="B2" s="12"/>
      <c r="C2" s="69" t="s">
        <v>3</v>
      </c>
      <c r="D2" s="26" t="s">
        <v>4</v>
      </c>
      <c r="E2" s="27" t="s">
        <v>5</v>
      </c>
      <c r="F2" s="28" t="s">
        <v>6</v>
      </c>
      <c r="G2" s="9" t="s">
        <v>7</v>
      </c>
      <c r="H2" s="8" t="s">
        <v>8</v>
      </c>
      <c r="I2" s="25" t="s">
        <v>9</v>
      </c>
      <c r="J2" s="25" t="s">
        <v>10</v>
      </c>
      <c r="K2" s="9" t="s">
        <v>11</v>
      </c>
      <c r="L2" s="13"/>
    </row>
    <row r="3" spans="1:12" s="1" customFormat="1" ht="39" customHeight="1" x14ac:dyDescent="0.35">
      <c r="A3" s="86" t="s">
        <v>12</v>
      </c>
      <c r="B3" s="72" t="s">
        <v>13</v>
      </c>
      <c r="C3" s="65" t="s">
        <v>251</v>
      </c>
      <c r="D3" s="64" t="b">
        <v>0</v>
      </c>
      <c r="E3" s="52" t="b">
        <v>0</v>
      </c>
      <c r="F3" s="53" t="b">
        <v>0</v>
      </c>
      <c r="G3" s="55"/>
      <c r="H3" s="55"/>
      <c r="I3" s="54"/>
      <c r="J3" s="54"/>
      <c r="K3" s="85" t="str" cm="1">
        <f t="array" ref="K3">IF(SUMPRODUCT((D3:D10=TRUE)+(F3:F10=TRUE)-(D3:D10=TRUE)*(F3:F10=TRUE))/12&gt;=0.8,"Assured",IF(SUMPRODUCT((D3:D10=TRUE)+(F3:F10=TRUE)-(D3:D10=TRUE)*(F3:F10=TRUE))/12&gt;=0.4,"Partially Met","Not Met"))</f>
        <v>Not Met</v>
      </c>
      <c r="L3" s="13"/>
    </row>
    <row r="4" spans="1:12" s="1" customFormat="1" ht="36.9" customHeight="1" x14ac:dyDescent="0.35">
      <c r="A4" s="86"/>
      <c r="B4" s="72" t="s">
        <v>14</v>
      </c>
      <c r="C4" s="65" t="s">
        <v>15</v>
      </c>
      <c r="D4" s="64" t="b">
        <v>0</v>
      </c>
      <c r="E4" s="52" t="b">
        <v>0</v>
      </c>
      <c r="F4" s="53" t="b">
        <v>0</v>
      </c>
      <c r="G4" s="55"/>
      <c r="H4" s="55"/>
      <c r="I4" s="54"/>
      <c r="J4" s="54"/>
      <c r="K4" s="85"/>
      <c r="L4" s="13"/>
    </row>
    <row r="5" spans="1:12" s="1" customFormat="1" ht="37.5" customHeight="1" x14ac:dyDescent="0.35">
      <c r="A5" s="86"/>
      <c r="B5" s="72" t="s">
        <v>16</v>
      </c>
      <c r="C5" s="65" t="s">
        <v>17</v>
      </c>
      <c r="D5" s="64" t="b">
        <v>0</v>
      </c>
      <c r="E5" s="52" t="b">
        <v>0</v>
      </c>
      <c r="F5" s="53" t="b">
        <v>0</v>
      </c>
      <c r="G5" s="79"/>
      <c r="H5" s="79"/>
      <c r="I5" s="80"/>
      <c r="J5" s="54"/>
      <c r="K5" s="85"/>
      <c r="L5" s="13"/>
    </row>
    <row r="6" spans="1:12" s="1" customFormat="1" ht="33" customHeight="1" x14ac:dyDescent="0.35">
      <c r="A6" s="86"/>
      <c r="B6" s="72" t="s">
        <v>18</v>
      </c>
      <c r="C6" s="65" t="s">
        <v>19</v>
      </c>
      <c r="D6" s="64" t="b">
        <v>0</v>
      </c>
      <c r="E6" s="52" t="b">
        <v>0</v>
      </c>
      <c r="F6" s="78" t="b">
        <v>0</v>
      </c>
      <c r="G6" s="75"/>
      <c r="H6" s="76"/>
      <c r="I6" s="77"/>
      <c r="J6" s="54"/>
      <c r="K6" s="85"/>
      <c r="L6" s="13"/>
    </row>
    <row r="7" spans="1:12" s="1" customFormat="1" ht="27" customHeight="1" x14ac:dyDescent="0.35">
      <c r="A7" s="86"/>
      <c r="B7" s="72" t="s">
        <v>20</v>
      </c>
      <c r="C7" s="65" t="s">
        <v>21</v>
      </c>
      <c r="D7" s="64" t="b">
        <v>0</v>
      </c>
      <c r="E7" s="52" t="b">
        <v>0</v>
      </c>
      <c r="F7" s="53" t="b">
        <v>0</v>
      </c>
      <c r="G7" s="81"/>
      <c r="H7" s="81"/>
      <c r="I7" s="82"/>
      <c r="J7" s="54"/>
      <c r="K7" s="85"/>
      <c r="L7" s="13"/>
    </row>
    <row r="8" spans="1:12" s="1" customFormat="1" ht="33" customHeight="1" x14ac:dyDescent="0.35">
      <c r="A8" s="86"/>
      <c r="B8" s="72" t="s">
        <v>22</v>
      </c>
      <c r="C8" s="65" t="s">
        <v>23</v>
      </c>
      <c r="D8" s="64" t="b">
        <v>0</v>
      </c>
      <c r="E8" s="52" t="b">
        <v>0</v>
      </c>
      <c r="F8" s="53" t="b">
        <v>0</v>
      </c>
      <c r="G8" s="55"/>
      <c r="H8" s="55"/>
      <c r="I8" s="54"/>
      <c r="J8" s="54"/>
      <c r="K8" s="85"/>
      <c r="L8" s="13"/>
    </row>
    <row r="9" spans="1:12" s="1" customFormat="1" ht="37.5" customHeight="1" x14ac:dyDescent="0.35">
      <c r="A9" s="86"/>
      <c r="B9" s="72" t="s">
        <v>24</v>
      </c>
      <c r="C9" s="65" t="s">
        <v>25</v>
      </c>
      <c r="D9" s="64" t="b">
        <v>0</v>
      </c>
      <c r="E9" s="52" t="b">
        <v>0</v>
      </c>
      <c r="F9" s="53" t="b">
        <v>0</v>
      </c>
      <c r="G9" s="55"/>
      <c r="H9" s="55"/>
      <c r="I9" s="54"/>
      <c r="J9" s="54"/>
      <c r="K9" s="85"/>
      <c r="L9" s="13"/>
    </row>
    <row r="10" spans="1:12" s="1" customFormat="1" ht="84.65" customHeight="1" x14ac:dyDescent="0.35">
      <c r="A10" s="86"/>
      <c r="B10" s="72" t="s">
        <v>26</v>
      </c>
      <c r="C10" s="65" t="s">
        <v>27</v>
      </c>
      <c r="D10" s="64" t="b">
        <v>0</v>
      </c>
      <c r="E10" s="52" t="b">
        <v>0</v>
      </c>
      <c r="F10" s="53" t="b">
        <v>0</v>
      </c>
      <c r="G10" s="55"/>
      <c r="H10" s="55"/>
      <c r="I10" s="54"/>
      <c r="J10" s="54"/>
      <c r="K10" s="85"/>
      <c r="L10" s="13"/>
    </row>
  </sheetData>
  <sheetProtection selectLockedCells="1"/>
  <mergeCells count="3">
    <mergeCell ref="A1:J1"/>
    <mergeCell ref="K3:K10"/>
    <mergeCell ref="A3:A10"/>
  </mergeCells>
  <conditionalFormatting sqref="G3:J4 G5:G6 I5:J6 G7:J10">
    <cfRule type="expression" dxfId="40" priority="1">
      <formula>$F3=TRUE</formula>
    </cfRule>
  </conditionalFormatting>
  <conditionalFormatting sqref="H5">
    <cfRule type="expression" dxfId="39" priority="16">
      <formula>$F6=TRUE</formula>
    </cfRule>
  </conditionalFormatting>
  <conditionalFormatting sqref="K3">
    <cfRule type="containsText" dxfId="38" priority="11" operator="containsText" text="Not Met">
      <formula>NOT(ISERROR(SEARCH("Not Met",K3)))</formula>
    </cfRule>
    <cfRule type="containsText" dxfId="37" priority="13" operator="containsText" text="Partially Met">
      <formula>NOT(ISERROR(SEARCH("Partially Met",K3)))</formula>
    </cfRule>
    <cfRule type="containsText" dxfId="36" priority="14" operator="containsText" text="Assured">
      <formula>NOT(ISERROR(SEARCH("Assured",K3)))</formula>
    </cfRule>
  </conditionalFormatting>
  <pageMargins left="0.7" right="0.7" top="0.75" bottom="0.75" header="0.3" footer="0.3"/>
  <pageSetup paperSize="8" scale="3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02DB3-7D8B-425E-A10C-6A3BDE104EAD}">
  <sheetPr>
    <tabColor theme="5" tint="0.39997558519241921"/>
  </sheetPr>
  <dimension ref="A1:R20"/>
  <sheetViews>
    <sheetView topLeftCell="D1" zoomScale="95" zoomScaleNormal="95" workbookViewId="0">
      <selection activeCell="H2" sqref="H2"/>
    </sheetView>
  </sheetViews>
  <sheetFormatPr defaultColWidth="8.54296875" defaultRowHeight="18.5" x14ac:dyDescent="0.45"/>
  <cols>
    <col min="1" max="1" width="31.08984375" style="11" customWidth="1"/>
    <col min="2" max="2" width="7" style="34" customWidth="1"/>
    <col min="3" max="3" width="81.54296875" style="32" customWidth="1"/>
    <col min="4" max="4" width="9.54296875" style="4" customWidth="1"/>
    <col min="5" max="5" width="10.54296875" style="4" customWidth="1"/>
    <col min="6" max="6" width="8.36328125" style="4" customWidth="1"/>
    <col min="7" max="7" width="43.6328125" style="4" customWidth="1"/>
    <col min="8" max="8" width="44" style="4" customWidth="1"/>
    <col min="9" max="9" width="13.08984375" style="4" customWidth="1"/>
    <col min="10" max="10" width="17.54296875" style="4" customWidth="1"/>
    <col min="11" max="11" width="20.08984375" customWidth="1"/>
    <col min="18" max="18" width="58.6328125" customWidth="1"/>
  </cols>
  <sheetData>
    <row r="1" spans="1:18" ht="57.65" customHeight="1" x14ac:dyDescent="0.75">
      <c r="A1" s="87" t="s">
        <v>28</v>
      </c>
      <c r="B1" s="88"/>
      <c r="C1" s="88"/>
      <c r="D1" s="88"/>
      <c r="E1" s="88"/>
      <c r="F1" s="88"/>
      <c r="G1" s="88"/>
      <c r="H1" s="88"/>
      <c r="I1" s="88"/>
      <c r="J1" s="89"/>
      <c r="K1" s="31" t="s">
        <v>1</v>
      </c>
    </row>
    <row r="2" spans="1:18" s="1" customFormat="1" ht="67.5" customHeight="1" x14ac:dyDescent="0.55000000000000004">
      <c r="A2" s="12" t="s">
        <v>2</v>
      </c>
      <c r="B2" s="33"/>
      <c r="C2" s="83" t="s">
        <v>3</v>
      </c>
      <c r="D2" s="26" t="s">
        <v>4</v>
      </c>
      <c r="E2" s="27" t="s">
        <v>5</v>
      </c>
      <c r="F2" s="28" t="s">
        <v>6</v>
      </c>
      <c r="G2" s="9" t="s">
        <v>7</v>
      </c>
      <c r="H2" s="8" t="s">
        <v>8</v>
      </c>
      <c r="I2" s="25" t="s">
        <v>9</v>
      </c>
      <c r="J2" s="25" t="s">
        <v>10</v>
      </c>
      <c r="K2" s="9" t="s">
        <v>29</v>
      </c>
    </row>
    <row r="3" spans="1:18" s="1" customFormat="1" ht="39" customHeight="1" x14ac:dyDescent="0.35">
      <c r="A3" s="86" t="s">
        <v>30</v>
      </c>
      <c r="B3" s="63" t="s">
        <v>31</v>
      </c>
      <c r="C3" s="65" t="s">
        <v>32</v>
      </c>
      <c r="D3" s="64" t="b">
        <v>0</v>
      </c>
      <c r="E3" s="52" t="b">
        <v>0</v>
      </c>
      <c r="F3" s="53" t="b">
        <v>0</v>
      </c>
      <c r="G3" s="55"/>
      <c r="H3" s="55"/>
      <c r="I3" s="54"/>
      <c r="J3" s="54"/>
      <c r="K3" s="85" t="str" cm="1">
        <f t="array" ref="K3">IF(SUMPRODUCT((D3:D10=TRUE)+(F3:F10=TRUE)-(D3:D10=TRUE)*(F3:F10=TRUE))/10&gt;=0.8,"Assured",IF(SUMPRODUCT((D3:D10=TRUE)+(F3:F10=TRUE)-(D3:D10=TRUE)*(F3:F10=TRUE))/10&gt;=0.4,"Partially Met","Not Met"))</f>
        <v>Not Met</v>
      </c>
    </row>
    <row r="4" spans="1:18" s="1" customFormat="1" ht="36.65" customHeight="1" x14ac:dyDescent="0.35">
      <c r="A4" s="86"/>
      <c r="B4" s="63" t="s">
        <v>33</v>
      </c>
      <c r="C4" s="65" t="s">
        <v>34</v>
      </c>
      <c r="D4" s="64" t="b">
        <v>0</v>
      </c>
      <c r="E4" s="52" t="b">
        <v>0</v>
      </c>
      <c r="F4" s="53" t="b">
        <v>0</v>
      </c>
      <c r="G4" s="55"/>
      <c r="H4" s="55"/>
      <c r="I4" s="54"/>
      <c r="J4" s="54"/>
      <c r="K4" s="85"/>
      <c r="R4" s="18"/>
    </row>
    <row r="5" spans="1:18" s="1" customFormat="1" ht="46.5" customHeight="1" x14ac:dyDescent="0.35">
      <c r="A5" s="86"/>
      <c r="B5" s="63" t="s">
        <v>35</v>
      </c>
      <c r="C5" s="65" t="s">
        <v>36</v>
      </c>
      <c r="D5" s="64" t="b">
        <v>0</v>
      </c>
      <c r="E5" s="52" t="b">
        <v>0</v>
      </c>
      <c r="F5" s="53" t="b">
        <v>0</v>
      </c>
      <c r="G5" s="55"/>
      <c r="H5" s="55"/>
      <c r="I5" s="54"/>
      <c r="J5" s="54"/>
      <c r="K5" s="85"/>
      <c r="R5" s="18"/>
    </row>
    <row r="6" spans="1:18" s="1" customFormat="1" ht="36.9" customHeight="1" x14ac:dyDescent="0.35">
      <c r="A6" s="86"/>
      <c r="B6" s="63" t="s">
        <v>37</v>
      </c>
      <c r="C6" s="65" t="s">
        <v>38</v>
      </c>
      <c r="D6" s="64" t="b">
        <v>0</v>
      </c>
      <c r="E6" s="52" t="b">
        <v>0</v>
      </c>
      <c r="F6" s="53" t="b">
        <v>0</v>
      </c>
      <c r="G6" s="55"/>
      <c r="H6" s="55"/>
      <c r="I6" s="54"/>
      <c r="J6" s="54"/>
      <c r="K6" s="85"/>
      <c r="R6" s="18"/>
    </row>
    <row r="7" spans="1:18" s="1" customFormat="1" ht="44.15" customHeight="1" x14ac:dyDescent="0.35">
      <c r="A7" s="86"/>
      <c r="B7" s="63" t="s">
        <v>39</v>
      </c>
      <c r="C7" s="65" t="s">
        <v>40</v>
      </c>
      <c r="D7" s="64" t="b">
        <v>0</v>
      </c>
      <c r="E7" s="52" t="b">
        <v>0</v>
      </c>
      <c r="F7" s="53" t="b">
        <v>0</v>
      </c>
      <c r="G7" s="55"/>
      <c r="H7" s="55"/>
      <c r="I7" s="54"/>
      <c r="J7" s="54"/>
      <c r="K7" s="85"/>
    </row>
    <row r="8" spans="1:18" s="1" customFormat="1" ht="41.15" customHeight="1" x14ac:dyDescent="0.35">
      <c r="A8" s="86"/>
      <c r="B8" s="63" t="s">
        <v>41</v>
      </c>
      <c r="C8" s="71" t="s">
        <v>42</v>
      </c>
      <c r="D8" s="64" t="b">
        <v>0</v>
      </c>
      <c r="E8" s="52" t="b">
        <v>0</v>
      </c>
      <c r="F8" s="53" t="b">
        <v>0</v>
      </c>
      <c r="G8" s="55"/>
      <c r="H8" s="55"/>
      <c r="I8" s="54"/>
      <c r="J8" s="54"/>
      <c r="K8" s="85"/>
    </row>
    <row r="9" spans="1:18" s="1" customFormat="1" ht="34.5" customHeight="1" x14ac:dyDescent="0.35">
      <c r="A9" s="86"/>
      <c r="B9" s="63" t="s">
        <v>43</v>
      </c>
      <c r="C9" s="71" t="s">
        <v>44</v>
      </c>
      <c r="D9" s="64" t="b">
        <v>0</v>
      </c>
      <c r="E9" s="52" t="b">
        <v>0</v>
      </c>
      <c r="F9" s="53" t="b">
        <v>0</v>
      </c>
      <c r="G9" s="55"/>
      <c r="H9" s="55"/>
      <c r="I9" s="54"/>
      <c r="J9" s="54"/>
      <c r="K9" s="85"/>
    </row>
    <row r="10" spans="1:18" ht="38.4" customHeight="1" x14ac:dyDescent="0.35">
      <c r="A10" s="86"/>
      <c r="B10" s="63" t="s">
        <v>45</v>
      </c>
      <c r="C10" s="71" t="s">
        <v>46</v>
      </c>
      <c r="D10" s="64" t="b">
        <v>0</v>
      </c>
      <c r="E10" s="52" t="b">
        <v>0</v>
      </c>
      <c r="F10" s="53" t="b">
        <v>0</v>
      </c>
      <c r="G10" s="55"/>
      <c r="H10" s="55"/>
      <c r="I10" s="54"/>
      <c r="J10" s="54"/>
      <c r="K10" s="85"/>
    </row>
    <row r="11" spans="1:18" x14ac:dyDescent="0.45">
      <c r="D11" s="5"/>
      <c r="E11" s="5"/>
      <c r="F11" s="5"/>
      <c r="G11" s="5"/>
      <c r="H11" s="5"/>
      <c r="I11" s="5"/>
      <c r="J11" s="5"/>
    </row>
    <row r="12" spans="1:18" x14ac:dyDescent="0.45">
      <c r="D12" s="5"/>
      <c r="E12" s="5"/>
      <c r="F12" s="5"/>
      <c r="G12" s="5"/>
      <c r="H12" s="5"/>
      <c r="I12" s="5"/>
      <c r="J12" s="5"/>
    </row>
    <row r="13" spans="1:18" x14ac:dyDescent="0.45">
      <c r="D13" s="5"/>
      <c r="E13" s="5"/>
      <c r="F13" s="5"/>
      <c r="G13" s="5"/>
      <c r="H13" s="5"/>
      <c r="I13" s="5"/>
      <c r="J13" s="5"/>
    </row>
    <row r="14" spans="1:18" x14ac:dyDescent="0.45">
      <c r="D14" s="6"/>
      <c r="E14" s="6"/>
      <c r="F14" s="6"/>
      <c r="G14" s="6"/>
      <c r="H14" s="6"/>
      <c r="I14" s="6"/>
      <c r="J14" s="6"/>
    </row>
    <row r="15" spans="1:18" x14ac:dyDescent="0.45">
      <c r="D15" s="5"/>
      <c r="E15" s="5"/>
      <c r="F15" s="5"/>
      <c r="G15" s="5"/>
      <c r="H15" s="5"/>
      <c r="I15" s="5"/>
      <c r="J15" s="5"/>
    </row>
    <row r="16" spans="1:18" x14ac:dyDescent="0.45">
      <c r="D16" s="3"/>
      <c r="E16" s="3"/>
      <c r="F16" s="3"/>
      <c r="G16" s="3"/>
      <c r="H16" s="3"/>
      <c r="I16" s="3"/>
      <c r="J16" s="3"/>
    </row>
    <row r="17" spans="4:10" x14ac:dyDescent="0.45">
      <c r="D17" s="2"/>
      <c r="E17" s="2"/>
      <c r="F17" s="7"/>
      <c r="G17" s="7"/>
      <c r="H17" s="7"/>
      <c r="I17" s="7"/>
      <c r="J17" s="7"/>
    </row>
    <row r="18" spans="4:10" x14ac:dyDescent="0.45">
      <c r="D18" s="2"/>
      <c r="E18" s="2"/>
      <c r="F18" s="7"/>
      <c r="G18" s="7"/>
      <c r="H18" s="7"/>
      <c r="I18" s="7"/>
      <c r="J18" s="7"/>
    </row>
    <row r="19" spans="4:10" x14ac:dyDescent="0.45">
      <c r="D19" s="2"/>
      <c r="E19" s="2"/>
      <c r="F19" s="7"/>
      <c r="G19" s="7"/>
      <c r="H19" s="7"/>
      <c r="I19" s="7"/>
      <c r="J19" s="7"/>
    </row>
    <row r="20" spans="4:10" x14ac:dyDescent="0.45">
      <c r="D20" s="2"/>
      <c r="E20" s="2"/>
      <c r="F20" s="7"/>
      <c r="G20" s="7"/>
      <c r="H20" s="7"/>
      <c r="I20" s="7"/>
      <c r="J20" s="7"/>
    </row>
  </sheetData>
  <sheetProtection selectLockedCells="1"/>
  <mergeCells count="3">
    <mergeCell ref="K3:K10"/>
    <mergeCell ref="A3:A10"/>
    <mergeCell ref="A1:J1"/>
  </mergeCells>
  <conditionalFormatting sqref="G3:J10">
    <cfRule type="expression" dxfId="35" priority="1">
      <formula>$F3=TRUE</formula>
    </cfRule>
  </conditionalFormatting>
  <conditionalFormatting sqref="K3">
    <cfRule type="containsText" dxfId="34" priority="2" operator="containsText" text="Not Met">
      <formula>NOT(ISERROR(SEARCH("Not Met",K3)))</formula>
    </cfRule>
    <cfRule type="containsText" dxfId="33" priority="3" operator="containsText" text="Partially Met">
      <formula>NOT(ISERROR(SEARCH("Partially Met",K3)))</formula>
    </cfRule>
    <cfRule type="containsText" dxfId="32" priority="4" operator="containsText" text="Assured">
      <formula>NOT(ISERROR(SEARCH("Assured",K3)))</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62E2A-7AC2-4A11-AC57-4AAB603C8339}">
  <sheetPr>
    <tabColor theme="6" tint="0.39997558519241921"/>
  </sheetPr>
  <dimension ref="A1:K15"/>
  <sheetViews>
    <sheetView zoomScale="99" zoomScaleNormal="99" workbookViewId="0">
      <selection activeCell="C12" sqref="C12"/>
    </sheetView>
  </sheetViews>
  <sheetFormatPr defaultColWidth="8.54296875" defaultRowHeight="18.5" x14ac:dyDescent="0.45"/>
  <cols>
    <col min="1" max="1" width="31.453125" style="11" customWidth="1"/>
    <col min="2" max="2" width="5.90625" style="11" customWidth="1"/>
    <col min="3" max="3" width="81.54296875" style="4" customWidth="1"/>
    <col min="4" max="5" width="9.08984375" style="4" customWidth="1"/>
    <col min="6" max="6" width="9.453125" style="4" customWidth="1"/>
    <col min="7" max="7" width="53.08984375" style="4" customWidth="1"/>
    <col min="8" max="8" width="44.08984375" style="4" customWidth="1"/>
    <col min="9" max="9" width="16.36328125" style="4" customWidth="1"/>
    <col min="10" max="10" width="19.08984375" style="4" customWidth="1"/>
    <col min="11" max="11" width="19.08984375" customWidth="1"/>
  </cols>
  <sheetData>
    <row r="1" spans="1:11" ht="63.65" customHeight="1" x14ac:dyDescent="0.75">
      <c r="A1" s="90" t="s">
        <v>47</v>
      </c>
      <c r="B1" s="90"/>
      <c r="C1" s="90"/>
      <c r="D1" s="90"/>
      <c r="E1" s="90"/>
      <c r="F1" s="90"/>
      <c r="G1" s="90"/>
      <c r="H1" s="90"/>
      <c r="I1" s="90"/>
      <c r="J1" s="90"/>
      <c r="K1" s="31" t="s">
        <v>1</v>
      </c>
    </row>
    <row r="2" spans="1:11" s="1" customFormat="1" ht="57.65" customHeight="1" x14ac:dyDescent="0.35">
      <c r="A2" s="12" t="s">
        <v>2</v>
      </c>
      <c r="B2" s="12"/>
      <c r="C2" s="9" t="s">
        <v>3</v>
      </c>
      <c r="D2" s="26" t="s">
        <v>4</v>
      </c>
      <c r="E2" s="27" t="s">
        <v>5</v>
      </c>
      <c r="F2" s="28" t="s">
        <v>6</v>
      </c>
      <c r="G2" s="9" t="s">
        <v>7</v>
      </c>
      <c r="H2" s="8" t="s">
        <v>8</v>
      </c>
      <c r="I2" s="25" t="s">
        <v>9</v>
      </c>
      <c r="J2" s="25" t="s">
        <v>10</v>
      </c>
      <c r="K2" s="9" t="s">
        <v>29</v>
      </c>
    </row>
    <row r="3" spans="1:11" s="1" customFormat="1" ht="32.15" customHeight="1" x14ac:dyDescent="0.35">
      <c r="A3" s="110" t="s">
        <v>48</v>
      </c>
      <c r="B3" s="35" t="s">
        <v>49</v>
      </c>
      <c r="C3" s="60" t="s">
        <v>50</v>
      </c>
      <c r="D3" s="51" t="b">
        <v>0</v>
      </c>
      <c r="E3" s="52" t="b">
        <v>0</v>
      </c>
      <c r="F3" s="53" t="b">
        <v>0</v>
      </c>
      <c r="G3" s="55"/>
      <c r="H3" s="55"/>
      <c r="I3" s="54"/>
      <c r="J3" s="54"/>
      <c r="K3" s="108" t="str" cm="1">
        <f t="array" ref="K3">IF(SUMPRODUCT((D3:D8=TRUE)+(F3:F8=TRUE)-(D3:D8=TRUE)*(F3:F8=TRUE))/10&gt;=0.8,"Assured",IF(SUMPRODUCT((D3:D8=TRUE)+(F3:F8=TRUE)-(D3:D8=TRUE)*(F3:F8=TRUE))/10&gt;=0.4,"Partially Met","Not Met"))</f>
        <v>Not Met</v>
      </c>
    </row>
    <row r="4" spans="1:11" s="1" customFormat="1" ht="26.15" customHeight="1" x14ac:dyDescent="0.35">
      <c r="A4" s="111"/>
      <c r="B4" s="36" t="s">
        <v>51</v>
      </c>
      <c r="C4" s="56" t="s">
        <v>52</v>
      </c>
      <c r="D4" s="51" t="b">
        <v>0</v>
      </c>
      <c r="E4" s="52" t="b">
        <v>0</v>
      </c>
      <c r="F4" s="53" t="b">
        <v>0</v>
      </c>
      <c r="G4" s="55"/>
      <c r="H4" s="55"/>
      <c r="I4" s="54"/>
      <c r="J4" s="54"/>
      <c r="K4" s="109"/>
    </row>
    <row r="5" spans="1:11" s="1" customFormat="1" ht="47.15" customHeight="1" x14ac:dyDescent="0.35">
      <c r="A5" s="111"/>
      <c r="B5" s="37" t="s">
        <v>53</v>
      </c>
      <c r="C5" s="57" t="s">
        <v>54</v>
      </c>
      <c r="D5" s="51" t="b">
        <v>0</v>
      </c>
      <c r="E5" s="52" t="b">
        <v>0</v>
      </c>
      <c r="F5" s="53" t="b">
        <v>0</v>
      </c>
      <c r="G5" s="55"/>
      <c r="H5" s="55"/>
      <c r="I5" s="54"/>
      <c r="J5" s="54"/>
      <c r="K5" s="109"/>
    </row>
    <row r="6" spans="1:11" s="1" customFormat="1" ht="28.5" customHeight="1" x14ac:dyDescent="0.35">
      <c r="A6" s="111"/>
      <c r="B6" s="37" t="s">
        <v>55</v>
      </c>
      <c r="C6" s="59" t="s">
        <v>56</v>
      </c>
      <c r="D6" s="51" t="b">
        <v>0</v>
      </c>
      <c r="E6" s="52" t="b">
        <v>0</v>
      </c>
      <c r="F6" s="53" t="b">
        <v>0</v>
      </c>
      <c r="G6" s="55"/>
      <c r="H6" s="55"/>
      <c r="I6" s="54"/>
      <c r="J6" s="54"/>
      <c r="K6" s="109"/>
    </row>
    <row r="7" spans="1:11" ht="26.15" customHeight="1" x14ac:dyDescent="0.35">
      <c r="A7" s="111"/>
      <c r="B7" s="37" t="s">
        <v>57</v>
      </c>
      <c r="C7" s="60" t="s">
        <v>58</v>
      </c>
      <c r="D7" s="51" t="b">
        <v>0</v>
      </c>
      <c r="E7" s="52" t="b">
        <v>0</v>
      </c>
      <c r="F7" s="53" t="b">
        <v>0</v>
      </c>
      <c r="G7" s="55"/>
      <c r="H7" s="55"/>
      <c r="I7" s="54"/>
      <c r="J7" s="54"/>
      <c r="K7" s="109"/>
    </row>
    <row r="8" spans="1:11" ht="39.9" customHeight="1" x14ac:dyDescent="0.35">
      <c r="A8" s="111"/>
      <c r="B8" s="37" t="s">
        <v>59</v>
      </c>
      <c r="C8" s="10" t="s">
        <v>46</v>
      </c>
      <c r="D8" s="51" t="b">
        <v>0</v>
      </c>
      <c r="E8" s="52" t="b">
        <v>0</v>
      </c>
      <c r="F8" s="53" t="b">
        <v>0</v>
      </c>
      <c r="G8" s="55"/>
      <c r="H8" s="55"/>
      <c r="I8" s="54"/>
      <c r="J8" s="54"/>
      <c r="K8" s="109"/>
    </row>
    <row r="9" spans="1:11" ht="47.5" x14ac:dyDescent="0.45">
      <c r="A9" s="111"/>
      <c r="B9" s="105" t="s">
        <v>252</v>
      </c>
      <c r="C9" s="106" t="s">
        <v>253</v>
      </c>
      <c r="D9" s="51" t="b">
        <v>0</v>
      </c>
      <c r="E9" s="52" t="b">
        <v>0</v>
      </c>
      <c r="F9" s="53" t="b">
        <v>0</v>
      </c>
      <c r="G9" s="107"/>
      <c r="H9" s="107"/>
      <c r="I9" s="107"/>
      <c r="J9" s="107"/>
      <c r="K9" s="109"/>
    </row>
    <row r="10" spans="1:11" x14ac:dyDescent="0.45">
      <c r="D10" s="5"/>
      <c r="E10" s="5"/>
      <c r="F10" s="5"/>
      <c r="G10" s="5"/>
      <c r="H10" s="5"/>
      <c r="I10" s="5"/>
      <c r="J10" s="5"/>
    </row>
    <row r="11" spans="1:11" x14ac:dyDescent="0.45">
      <c r="D11" s="3"/>
      <c r="E11" s="3"/>
      <c r="F11" s="3"/>
      <c r="G11" s="3"/>
      <c r="H11" s="3"/>
      <c r="I11" s="3"/>
      <c r="J11" s="3"/>
    </row>
    <row r="12" spans="1:11" x14ac:dyDescent="0.45">
      <c r="D12" s="2"/>
      <c r="E12" s="2" t="s">
        <v>60</v>
      </c>
      <c r="F12" s="7"/>
      <c r="G12" s="7"/>
      <c r="H12" s="7"/>
      <c r="I12" s="7"/>
      <c r="J12" s="7"/>
    </row>
    <row r="13" spans="1:11" x14ac:dyDescent="0.45">
      <c r="D13" s="2"/>
      <c r="E13" s="2"/>
      <c r="F13" s="7"/>
      <c r="G13" s="7"/>
      <c r="H13" s="7"/>
      <c r="I13" s="7"/>
      <c r="J13" s="7"/>
    </row>
    <row r="14" spans="1:11" x14ac:dyDescent="0.45">
      <c r="D14" s="2"/>
      <c r="E14" s="2"/>
      <c r="F14" s="7"/>
      <c r="G14" s="7"/>
      <c r="H14" s="7"/>
      <c r="I14" s="7"/>
      <c r="J14" s="7"/>
    </row>
    <row r="15" spans="1:11" x14ac:dyDescent="0.45">
      <c r="D15" s="2"/>
      <c r="E15" s="2"/>
      <c r="F15" s="7"/>
      <c r="G15" s="7"/>
      <c r="H15" s="7"/>
      <c r="I15" s="7"/>
      <c r="J15" s="7"/>
    </row>
  </sheetData>
  <sheetProtection selectLockedCells="1"/>
  <mergeCells count="3">
    <mergeCell ref="A1:J1"/>
    <mergeCell ref="K3:K9"/>
    <mergeCell ref="A3:A9"/>
  </mergeCells>
  <conditionalFormatting sqref="G3:J8">
    <cfRule type="expression" dxfId="31" priority="1">
      <formula>$F3=TRUE</formula>
    </cfRule>
  </conditionalFormatting>
  <conditionalFormatting sqref="K3">
    <cfRule type="containsText" dxfId="30" priority="2" operator="containsText" text="Not Met">
      <formula>NOT(ISERROR(SEARCH("Not Met",K3)))</formula>
    </cfRule>
    <cfRule type="containsText" dxfId="29" priority="3" operator="containsText" text="Partially Met">
      <formula>NOT(ISERROR(SEARCH("Partially Met",K3)))</formula>
    </cfRule>
    <cfRule type="containsText" dxfId="28" priority="4" operator="containsText" text="Assured">
      <formula>NOT(ISERROR(SEARCH("Assured",K3)))</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A9C5B-9C75-49CB-91EC-8129E306E6AE}">
  <sheetPr>
    <tabColor theme="7" tint="0.39997558519241921"/>
  </sheetPr>
  <dimension ref="A1:K19"/>
  <sheetViews>
    <sheetView topLeftCell="D1" zoomScale="95" zoomScaleNormal="95" workbookViewId="0">
      <selection activeCell="H2" sqref="H2"/>
    </sheetView>
  </sheetViews>
  <sheetFormatPr defaultColWidth="8.54296875" defaultRowHeight="18.5" x14ac:dyDescent="0.45"/>
  <cols>
    <col min="1" max="1" width="31.54296875" style="11" customWidth="1"/>
    <col min="2" max="2" width="6.08984375" style="11" customWidth="1"/>
    <col min="3" max="3" width="81.36328125" style="4" customWidth="1"/>
    <col min="4" max="6" width="8.90625" style="4" customWidth="1"/>
    <col min="7" max="8" width="43.6328125" style="4" customWidth="1"/>
    <col min="9" max="9" width="20.453125" style="4" customWidth="1"/>
    <col min="10" max="10" width="17.90625" style="4" customWidth="1"/>
    <col min="11" max="11" width="18.453125" customWidth="1"/>
  </cols>
  <sheetData>
    <row r="1" spans="1:11" ht="66.900000000000006" customHeight="1" x14ac:dyDescent="0.75">
      <c r="A1" s="91" t="s">
        <v>61</v>
      </c>
      <c r="B1" s="91"/>
      <c r="C1" s="91"/>
      <c r="D1" s="91"/>
      <c r="E1" s="91"/>
      <c r="F1" s="91"/>
      <c r="G1" s="91"/>
      <c r="H1" s="91"/>
      <c r="I1" s="91"/>
      <c r="J1" s="91"/>
      <c r="K1" s="30" t="s">
        <v>1</v>
      </c>
    </row>
    <row r="2" spans="1:11" s="1" customFormat="1" ht="52.5" customHeight="1" x14ac:dyDescent="0.35">
      <c r="A2" s="12" t="s">
        <v>62</v>
      </c>
      <c r="B2" s="12"/>
      <c r="C2" s="9" t="s">
        <v>3</v>
      </c>
      <c r="D2" s="26" t="s">
        <v>4</v>
      </c>
      <c r="E2" s="27" t="s">
        <v>5</v>
      </c>
      <c r="F2" s="28" t="s">
        <v>6</v>
      </c>
      <c r="G2" s="9" t="s">
        <v>63</v>
      </c>
      <c r="H2" s="8" t="s">
        <v>8</v>
      </c>
      <c r="I2" s="25" t="s">
        <v>9</v>
      </c>
      <c r="J2" s="25" t="s">
        <v>10</v>
      </c>
      <c r="K2" s="9" t="s">
        <v>29</v>
      </c>
    </row>
    <row r="3" spans="1:11" s="1" customFormat="1" ht="30.9" customHeight="1" thickBot="1" x14ac:dyDescent="0.4">
      <c r="A3" s="86" t="s">
        <v>64</v>
      </c>
      <c r="B3" s="35" t="s">
        <v>65</v>
      </c>
      <c r="C3" s="56" t="s">
        <v>66</v>
      </c>
      <c r="D3" s="51" t="b">
        <v>0</v>
      </c>
      <c r="E3" s="52" t="b">
        <v>0</v>
      </c>
      <c r="F3" s="53" t="b">
        <v>0</v>
      </c>
      <c r="G3" s="55"/>
      <c r="H3" s="55"/>
      <c r="I3" s="54"/>
      <c r="J3" s="54"/>
      <c r="K3" s="92" t="str" cm="1">
        <f t="array" ref="K3">IF(SUMPRODUCT((D3:D15=TRUE)+(F3:F15=TRUE)-(D3:D15=TRUE)*(F3:F15=TRUE))/11&gt;=0.8,"Assured",IF(SUMPRODUCT((D3:D15=TRUE)+(F3:F15=TRUE)-(D3:D15=TRUE)*(F3:F15=TRUE))/11&gt;=0.4,"Partially Met","Not Met"))</f>
        <v>Not Met</v>
      </c>
    </row>
    <row r="4" spans="1:11" s="1" customFormat="1" ht="45" customHeight="1" x14ac:dyDescent="0.35">
      <c r="A4" s="86"/>
      <c r="B4" s="35" t="s">
        <v>67</v>
      </c>
      <c r="C4" s="57" t="s">
        <v>68</v>
      </c>
      <c r="D4" s="51" t="b">
        <v>0</v>
      </c>
      <c r="E4" s="52" t="b">
        <v>0</v>
      </c>
      <c r="F4" s="53" t="b">
        <v>0</v>
      </c>
      <c r="G4" s="55"/>
      <c r="H4" s="55"/>
      <c r="I4" s="54"/>
      <c r="J4" s="54"/>
      <c r="K4" s="93"/>
    </row>
    <row r="5" spans="1:11" s="1" customFormat="1" ht="30.65" customHeight="1" x14ac:dyDescent="0.35">
      <c r="A5" s="86"/>
      <c r="B5" s="35" t="s">
        <v>69</v>
      </c>
      <c r="C5" s="58" t="s">
        <v>70</v>
      </c>
      <c r="D5" s="51" t="b">
        <v>0</v>
      </c>
      <c r="E5" s="52" t="b">
        <v>0</v>
      </c>
      <c r="F5" s="53" t="b">
        <v>0</v>
      </c>
      <c r="G5" s="55"/>
      <c r="H5" s="55"/>
      <c r="I5" s="54"/>
      <c r="J5" s="54"/>
      <c r="K5" s="93"/>
    </row>
    <row r="6" spans="1:11" s="1" customFormat="1" ht="46.5" customHeight="1" x14ac:dyDescent="0.35">
      <c r="A6" s="86"/>
      <c r="B6" s="63" t="s">
        <v>71</v>
      </c>
      <c r="C6" s="65" t="s">
        <v>72</v>
      </c>
      <c r="D6" s="64" t="b">
        <v>0</v>
      </c>
      <c r="E6" s="52" t="b">
        <v>0</v>
      </c>
      <c r="F6" s="53" t="b">
        <v>0</v>
      </c>
      <c r="G6" s="55"/>
      <c r="H6" s="55"/>
      <c r="I6" s="54"/>
      <c r="J6" s="54"/>
      <c r="K6" s="93"/>
    </row>
    <row r="7" spans="1:11" ht="42.65" customHeight="1" x14ac:dyDescent="0.35">
      <c r="A7" s="86"/>
      <c r="B7" s="63" t="s">
        <v>73</v>
      </c>
      <c r="C7" s="65" t="s">
        <v>74</v>
      </c>
      <c r="D7" s="64" t="b">
        <v>0</v>
      </c>
      <c r="E7" s="52" t="b">
        <v>0</v>
      </c>
      <c r="F7" s="53" t="b">
        <v>0</v>
      </c>
      <c r="G7" s="55"/>
      <c r="H7" s="55"/>
      <c r="I7" s="54"/>
      <c r="J7" s="54"/>
      <c r="K7" s="93"/>
    </row>
    <row r="8" spans="1:11" ht="42" customHeight="1" x14ac:dyDescent="0.35">
      <c r="A8" s="86"/>
      <c r="B8" s="63" t="s">
        <v>75</v>
      </c>
      <c r="C8" s="65" t="s">
        <v>76</v>
      </c>
      <c r="D8" s="64" t="b">
        <v>0</v>
      </c>
      <c r="E8" s="52" t="b">
        <v>0</v>
      </c>
      <c r="F8" s="53" t="b">
        <v>0</v>
      </c>
      <c r="G8" s="55"/>
      <c r="H8" s="55"/>
      <c r="I8" s="54"/>
      <c r="J8" s="54"/>
      <c r="K8" s="93"/>
    </row>
    <row r="9" spans="1:11" ht="44.15" customHeight="1" x14ac:dyDescent="0.35">
      <c r="A9" s="86"/>
      <c r="B9" s="63" t="s">
        <v>77</v>
      </c>
      <c r="C9" s="65" t="s">
        <v>78</v>
      </c>
      <c r="D9" s="64" t="b">
        <v>0</v>
      </c>
      <c r="E9" s="52" t="b">
        <v>0</v>
      </c>
      <c r="F9" s="53" t="b">
        <v>0</v>
      </c>
      <c r="G9" s="55"/>
      <c r="H9" s="55"/>
      <c r="I9" s="54"/>
      <c r="J9" s="54"/>
      <c r="K9" s="93"/>
    </row>
    <row r="10" spans="1:11" ht="40.5" customHeight="1" x14ac:dyDescent="0.35">
      <c r="A10" s="86"/>
      <c r="B10" s="63" t="s">
        <v>79</v>
      </c>
      <c r="C10" s="65" t="s">
        <v>80</v>
      </c>
      <c r="D10" s="64" t="b">
        <v>0</v>
      </c>
      <c r="E10" s="52" t="b">
        <v>0</v>
      </c>
      <c r="F10" s="53" t="b">
        <v>0</v>
      </c>
      <c r="G10" s="55"/>
      <c r="H10" s="55"/>
      <c r="I10" s="54"/>
      <c r="J10" s="54"/>
      <c r="K10" s="93"/>
    </row>
    <row r="11" spans="1:11" ht="41.15" customHeight="1" x14ac:dyDescent="0.35">
      <c r="A11" s="86"/>
      <c r="B11" s="63" t="s">
        <v>81</v>
      </c>
      <c r="C11" s="65" t="s">
        <v>82</v>
      </c>
      <c r="D11" s="64" t="b">
        <v>0</v>
      </c>
      <c r="E11" s="52" t="b">
        <v>0</v>
      </c>
      <c r="F11" s="53" t="b">
        <v>0</v>
      </c>
      <c r="G11" s="55"/>
      <c r="H11" s="55"/>
      <c r="I11" s="54"/>
      <c r="J11" s="54"/>
      <c r="K11" s="93"/>
    </row>
    <row r="12" spans="1:11" ht="38.4" customHeight="1" x14ac:dyDescent="0.35">
      <c r="A12" s="86"/>
      <c r="B12" s="63" t="s">
        <v>83</v>
      </c>
      <c r="C12" s="65" t="s">
        <v>84</v>
      </c>
      <c r="D12" s="64" t="b">
        <v>0</v>
      </c>
      <c r="E12" s="52" t="b">
        <v>0</v>
      </c>
      <c r="F12" s="53" t="b">
        <v>0</v>
      </c>
      <c r="G12" s="55"/>
      <c r="H12" s="55"/>
      <c r="I12" s="54"/>
      <c r="J12" s="54"/>
      <c r="K12" s="93"/>
    </row>
    <row r="13" spans="1:11" ht="38.4" customHeight="1" x14ac:dyDescent="0.35">
      <c r="A13" s="86"/>
      <c r="B13" s="63" t="s">
        <v>85</v>
      </c>
      <c r="C13" s="65" t="s">
        <v>86</v>
      </c>
      <c r="D13" s="64" t="b">
        <v>0</v>
      </c>
      <c r="E13" s="52" t="b">
        <v>0</v>
      </c>
      <c r="F13" s="53" t="b">
        <v>0</v>
      </c>
      <c r="G13" s="55"/>
      <c r="H13" s="55"/>
      <c r="I13" s="54"/>
      <c r="J13" s="54"/>
      <c r="K13" s="93"/>
    </row>
    <row r="14" spans="1:11" ht="53.15" customHeight="1" x14ac:dyDescent="0.35">
      <c r="A14" s="86"/>
      <c r="B14" s="63" t="s">
        <v>87</v>
      </c>
      <c r="C14" s="70" t="s">
        <v>88</v>
      </c>
      <c r="D14" s="64" t="b">
        <v>0</v>
      </c>
      <c r="E14" s="52" t="b">
        <v>0</v>
      </c>
      <c r="F14" s="53" t="b">
        <v>0</v>
      </c>
      <c r="G14" s="55"/>
      <c r="H14" s="55"/>
      <c r="I14" s="54"/>
      <c r="J14" s="54"/>
      <c r="K14" s="93"/>
    </row>
    <row r="15" spans="1:11" ht="63" customHeight="1" x14ac:dyDescent="0.35">
      <c r="A15" s="86"/>
      <c r="B15" s="63" t="s">
        <v>89</v>
      </c>
      <c r="C15" s="67" t="s">
        <v>90</v>
      </c>
      <c r="D15" s="64" t="b">
        <v>0</v>
      </c>
      <c r="E15" s="52" t="b">
        <v>0</v>
      </c>
      <c r="F15" s="53" t="b">
        <v>0</v>
      </c>
      <c r="G15" s="55"/>
      <c r="H15" s="55"/>
      <c r="I15" s="54"/>
      <c r="J15" s="54"/>
      <c r="K15" s="94"/>
    </row>
    <row r="16" spans="1:11" x14ac:dyDescent="0.45">
      <c r="C16" s="42"/>
      <c r="D16" s="2"/>
      <c r="E16" s="2"/>
      <c r="F16" s="7"/>
      <c r="G16" s="7"/>
      <c r="H16" s="7"/>
      <c r="I16" s="7"/>
      <c r="J16" s="7"/>
    </row>
    <row r="17" spans="3:10" x14ac:dyDescent="0.45">
      <c r="C17" s="41"/>
      <c r="D17" s="2"/>
      <c r="E17" s="2"/>
      <c r="F17" s="7"/>
      <c r="G17" s="7"/>
      <c r="H17" s="7"/>
      <c r="I17" s="7"/>
      <c r="J17" s="7"/>
    </row>
    <row r="19" spans="3:10" x14ac:dyDescent="0.45">
      <c r="C19" s="4" t="s">
        <v>60</v>
      </c>
    </row>
  </sheetData>
  <sheetProtection selectLockedCells="1"/>
  <mergeCells count="3">
    <mergeCell ref="A1:J1"/>
    <mergeCell ref="A3:A15"/>
    <mergeCell ref="K3:K15"/>
  </mergeCells>
  <conditionalFormatting sqref="G3:J15">
    <cfRule type="expression" dxfId="27" priority="1">
      <formula>$F3=TRUE</formula>
    </cfRule>
  </conditionalFormatting>
  <conditionalFormatting sqref="K3">
    <cfRule type="containsText" dxfId="26" priority="2" operator="containsText" text="Not Met">
      <formula>NOT(ISERROR(SEARCH("Not Met",K3)))</formula>
    </cfRule>
    <cfRule type="containsText" dxfId="25" priority="3" operator="containsText" text="Partially Met">
      <formula>NOT(ISERROR(SEARCH("Partially Met",K3)))</formula>
    </cfRule>
    <cfRule type="containsText" dxfId="24" priority="4" operator="containsText" text="Assured">
      <formula>NOT(ISERROR(SEARCH("Assured",K3)))</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29713-E83C-48F2-AEFE-8E139ED91B6F}">
  <sheetPr>
    <tabColor theme="4" tint="-0.249977111117893"/>
  </sheetPr>
  <dimension ref="A1:K16"/>
  <sheetViews>
    <sheetView topLeftCell="D2" zoomScaleNormal="100" workbookViewId="0">
      <selection activeCell="H2" sqref="H2"/>
    </sheetView>
  </sheetViews>
  <sheetFormatPr defaultColWidth="8.54296875" defaultRowHeight="18.5" x14ac:dyDescent="0.45"/>
  <cols>
    <col min="1" max="1" width="30.90625" style="11" customWidth="1"/>
    <col min="2" max="2" width="5.6328125" style="34" customWidth="1"/>
    <col min="3" max="3" width="81.08984375" style="4" customWidth="1"/>
    <col min="4" max="4" width="9.453125" style="4" customWidth="1"/>
    <col min="5" max="5" width="9.08984375" style="4" customWidth="1"/>
    <col min="6" max="6" width="10" style="4" customWidth="1"/>
    <col min="7" max="7" width="43.54296875" style="4" customWidth="1"/>
    <col min="8" max="8" width="43.90625" style="4" customWidth="1"/>
    <col min="9" max="9" width="18.90625" style="4" customWidth="1"/>
    <col min="10" max="10" width="18.453125" style="4" customWidth="1"/>
    <col min="11" max="11" width="18.54296875" customWidth="1"/>
  </cols>
  <sheetData>
    <row r="1" spans="1:11" ht="60" customHeight="1" x14ac:dyDescent="0.75">
      <c r="A1" s="95" t="s">
        <v>91</v>
      </c>
      <c r="B1" s="95"/>
      <c r="C1" s="95"/>
      <c r="D1" s="95"/>
      <c r="E1" s="95"/>
      <c r="F1" s="95"/>
      <c r="G1" s="95"/>
      <c r="H1" s="95"/>
      <c r="I1" s="95"/>
      <c r="J1" s="95"/>
      <c r="K1" s="31" t="s">
        <v>1</v>
      </c>
    </row>
    <row r="2" spans="1:11" s="1" customFormat="1" ht="62.15" customHeight="1" x14ac:dyDescent="0.35">
      <c r="A2" s="12" t="s">
        <v>2</v>
      </c>
      <c r="B2" s="33"/>
      <c r="C2" s="9" t="s">
        <v>3</v>
      </c>
      <c r="D2" s="26" t="s">
        <v>4</v>
      </c>
      <c r="E2" s="27" t="s">
        <v>5</v>
      </c>
      <c r="F2" s="28" t="s">
        <v>6</v>
      </c>
      <c r="G2" s="9" t="s">
        <v>63</v>
      </c>
      <c r="H2" s="8" t="s">
        <v>8</v>
      </c>
      <c r="I2" s="25" t="s">
        <v>9</v>
      </c>
      <c r="J2" s="25" t="s">
        <v>10</v>
      </c>
      <c r="K2" s="9" t="s">
        <v>29</v>
      </c>
    </row>
    <row r="3" spans="1:11" s="1" customFormat="1" ht="34.5" customHeight="1" x14ac:dyDescent="0.35">
      <c r="A3" s="86" t="s">
        <v>92</v>
      </c>
      <c r="B3" s="35" t="s">
        <v>93</v>
      </c>
      <c r="C3" s="56" t="s">
        <v>94</v>
      </c>
      <c r="D3" s="51" t="b">
        <v>0</v>
      </c>
      <c r="E3" s="52" t="b">
        <v>0</v>
      </c>
      <c r="F3" s="53" t="b">
        <v>0</v>
      </c>
      <c r="G3" s="55"/>
      <c r="H3" s="55"/>
      <c r="I3" s="54"/>
      <c r="J3" s="54"/>
      <c r="K3" s="85" t="str" cm="1">
        <f t="array" ref="K3">IF(SUMPRODUCT((D3:D16=TRUE)+(F3:F16=TRUE)-(D3:D16=TRUE)*(F3:F16=TRUE))/7&gt;=0.8,"Assured",IF(SUMPRODUCT((D3:D16=TRUE)+(F3:F16=TRUE)-(D3:D16=TRUE)*(F3:F16=TRUE))/7&gt;=0.4,"Partially Met","Not Met"))</f>
        <v>Not Met</v>
      </c>
    </row>
    <row r="4" spans="1:11" s="1" customFormat="1" ht="39" customHeight="1" thickBot="1" x14ac:dyDescent="0.4">
      <c r="A4" s="86"/>
      <c r="B4" s="36" t="s">
        <v>95</v>
      </c>
      <c r="C4" s="57" t="s">
        <v>96</v>
      </c>
      <c r="D4" s="51" t="b">
        <v>0</v>
      </c>
      <c r="E4" s="52" t="b">
        <v>0</v>
      </c>
      <c r="F4" s="53" t="b">
        <v>0</v>
      </c>
      <c r="G4" s="55"/>
      <c r="H4" s="55"/>
      <c r="I4" s="54"/>
      <c r="J4" s="54"/>
      <c r="K4" s="85"/>
    </row>
    <row r="5" spans="1:11" s="1" customFormat="1" ht="26.4" customHeight="1" thickBot="1" x14ac:dyDescent="0.4">
      <c r="A5" s="86"/>
      <c r="B5" s="36" t="s">
        <v>97</v>
      </c>
      <c r="C5" s="57" t="s">
        <v>98</v>
      </c>
      <c r="D5" s="51" t="b">
        <v>0</v>
      </c>
      <c r="E5" s="52" t="b">
        <v>0</v>
      </c>
      <c r="F5" s="53" t="b">
        <v>0</v>
      </c>
      <c r="G5" s="55"/>
      <c r="H5" s="55"/>
      <c r="I5" s="54"/>
      <c r="J5" s="54"/>
      <c r="K5" s="85"/>
    </row>
    <row r="6" spans="1:11" s="1" customFormat="1" ht="25.5" customHeight="1" x14ac:dyDescent="0.35">
      <c r="A6" s="86"/>
      <c r="B6" s="37" t="s">
        <v>99</v>
      </c>
      <c r="C6" s="57" t="s">
        <v>100</v>
      </c>
      <c r="D6" s="51" t="b">
        <v>0</v>
      </c>
      <c r="E6" s="52" t="b">
        <v>0</v>
      </c>
      <c r="F6" s="53" t="b">
        <v>0</v>
      </c>
      <c r="G6" s="55"/>
      <c r="H6" s="55"/>
      <c r="I6" s="54"/>
      <c r="J6" s="54"/>
      <c r="K6" s="85"/>
    </row>
    <row r="7" spans="1:11" ht="41.15" customHeight="1" thickBot="1" x14ac:dyDescent="0.4">
      <c r="A7" s="86"/>
      <c r="B7" s="37" t="s">
        <v>101</v>
      </c>
      <c r="C7" s="57" t="s">
        <v>102</v>
      </c>
      <c r="D7" s="51" t="b">
        <v>0</v>
      </c>
      <c r="E7" s="52" t="b">
        <v>0</v>
      </c>
      <c r="F7" s="53" t="b">
        <v>0</v>
      </c>
      <c r="G7" s="55"/>
      <c r="H7" s="55"/>
      <c r="I7" s="54"/>
      <c r="J7" s="54"/>
      <c r="K7" s="85"/>
    </row>
    <row r="8" spans="1:11" ht="32.15" customHeight="1" x14ac:dyDescent="0.35">
      <c r="A8" s="86"/>
      <c r="B8" s="37" t="s">
        <v>103</v>
      </c>
      <c r="C8" s="57" t="s">
        <v>104</v>
      </c>
      <c r="D8" s="51" t="b">
        <v>0</v>
      </c>
      <c r="E8" s="52" t="b">
        <v>0</v>
      </c>
      <c r="F8" s="53" t="b">
        <v>0</v>
      </c>
      <c r="G8" s="55"/>
      <c r="H8" s="55"/>
      <c r="I8" s="54"/>
      <c r="J8" s="54"/>
      <c r="K8" s="85"/>
    </row>
    <row r="9" spans="1:11" ht="32.15" customHeight="1" x14ac:dyDescent="0.35">
      <c r="A9" s="86"/>
      <c r="B9" s="37" t="s">
        <v>105</v>
      </c>
      <c r="C9" s="56" t="s">
        <v>106</v>
      </c>
      <c r="D9" s="51" t="b">
        <v>0</v>
      </c>
      <c r="E9" s="52" t="b">
        <v>0</v>
      </c>
      <c r="F9" s="53" t="b">
        <v>0</v>
      </c>
      <c r="G9" s="55"/>
      <c r="H9" s="55"/>
      <c r="I9" s="54"/>
      <c r="J9" s="54"/>
      <c r="K9" s="85"/>
    </row>
    <row r="10" spans="1:11" ht="41.15" customHeight="1" thickBot="1" x14ac:dyDescent="0.4">
      <c r="A10" s="86"/>
      <c r="B10" s="37" t="s">
        <v>107</v>
      </c>
      <c r="C10" s="57" t="s">
        <v>108</v>
      </c>
      <c r="D10" s="51" t="b">
        <v>0</v>
      </c>
      <c r="E10" s="52" t="b">
        <v>0</v>
      </c>
      <c r="F10" s="53" t="b">
        <v>0</v>
      </c>
      <c r="G10" s="55"/>
      <c r="H10" s="55"/>
      <c r="I10" s="54"/>
      <c r="J10" s="54"/>
      <c r="K10" s="85"/>
    </row>
    <row r="11" spans="1:11" ht="29.15" customHeight="1" x14ac:dyDescent="0.35">
      <c r="A11" s="86"/>
      <c r="B11" s="37" t="s">
        <v>109</v>
      </c>
      <c r="C11" s="57" t="s">
        <v>110</v>
      </c>
      <c r="D11" s="51" t="b">
        <v>0</v>
      </c>
      <c r="E11" s="52" t="b">
        <v>0</v>
      </c>
      <c r="F11" s="53" t="b">
        <v>0</v>
      </c>
      <c r="G11" s="55"/>
      <c r="H11" s="55"/>
      <c r="I11" s="54"/>
      <c r="J11" s="54"/>
      <c r="K11" s="85"/>
    </row>
    <row r="12" spans="1:11" ht="31.5" customHeight="1" x14ac:dyDescent="0.35">
      <c r="A12" s="86"/>
      <c r="B12" s="37" t="s">
        <v>111</v>
      </c>
      <c r="C12" s="57" t="s">
        <v>112</v>
      </c>
      <c r="D12" s="51" t="b">
        <v>0</v>
      </c>
      <c r="E12" s="52" t="b">
        <v>0</v>
      </c>
      <c r="F12" s="53" t="b">
        <v>0</v>
      </c>
      <c r="G12" s="55"/>
      <c r="H12" s="55"/>
      <c r="I12" s="54"/>
      <c r="J12" s="54"/>
      <c r="K12" s="85"/>
    </row>
    <row r="13" spans="1:11" ht="30" customHeight="1" x14ac:dyDescent="0.35">
      <c r="A13" s="86"/>
      <c r="B13" s="37" t="s">
        <v>113</v>
      </c>
      <c r="C13" s="57" t="s">
        <v>114</v>
      </c>
      <c r="D13" s="51" t="b">
        <v>0</v>
      </c>
      <c r="E13" s="52" t="b">
        <v>0</v>
      </c>
      <c r="F13" s="53" t="b">
        <v>0</v>
      </c>
      <c r="G13" s="55"/>
      <c r="H13" s="55"/>
      <c r="I13" s="54"/>
      <c r="J13" s="54"/>
      <c r="K13" s="85"/>
    </row>
    <row r="14" spans="1:11" ht="32.4" customHeight="1" x14ac:dyDescent="0.35">
      <c r="A14" s="86"/>
      <c r="B14" s="37" t="s">
        <v>115</v>
      </c>
      <c r="C14" s="57" t="s">
        <v>116</v>
      </c>
      <c r="D14" s="51" t="b">
        <v>0</v>
      </c>
      <c r="E14" s="52" t="b">
        <v>0</v>
      </c>
      <c r="F14" s="53" t="b">
        <v>0</v>
      </c>
      <c r="G14" s="55"/>
      <c r="H14" s="55"/>
      <c r="I14" s="54"/>
      <c r="J14" s="54"/>
      <c r="K14" s="85"/>
    </row>
    <row r="15" spans="1:11" ht="41.4" customHeight="1" x14ac:dyDescent="0.35">
      <c r="A15" s="86"/>
      <c r="B15" s="37" t="s">
        <v>117</v>
      </c>
      <c r="C15" s="57" t="s">
        <v>118</v>
      </c>
      <c r="D15" s="51" t="b">
        <v>0</v>
      </c>
      <c r="E15" s="52" t="b">
        <v>0</v>
      </c>
      <c r="F15" s="53" t="b">
        <v>0</v>
      </c>
      <c r="G15" s="55"/>
      <c r="H15" s="55"/>
      <c r="I15" s="54"/>
      <c r="J15" s="54"/>
      <c r="K15" s="85"/>
    </row>
    <row r="16" spans="1:11" ht="33.9" customHeight="1" x14ac:dyDescent="0.35">
      <c r="A16" s="86"/>
      <c r="B16" s="37" t="s">
        <v>119</v>
      </c>
      <c r="C16" s="59" t="s">
        <v>120</v>
      </c>
      <c r="D16" s="51" t="b">
        <v>0</v>
      </c>
      <c r="E16" s="52" t="b">
        <v>0</v>
      </c>
      <c r="F16" s="53" t="b">
        <v>0</v>
      </c>
      <c r="G16" s="55"/>
      <c r="H16" s="55"/>
      <c r="I16" s="54"/>
      <c r="J16" s="54"/>
      <c r="K16" s="85"/>
    </row>
  </sheetData>
  <sheetProtection selectLockedCells="1"/>
  <mergeCells count="3">
    <mergeCell ref="A1:J1"/>
    <mergeCell ref="A3:A16"/>
    <mergeCell ref="K3:K16"/>
  </mergeCells>
  <conditionalFormatting sqref="G3:J16">
    <cfRule type="expression" dxfId="23" priority="1">
      <formula>$F3=TRUE</formula>
    </cfRule>
  </conditionalFormatting>
  <conditionalFormatting sqref="K3">
    <cfRule type="containsText" dxfId="22" priority="2" operator="containsText" text="Not Met">
      <formula>NOT(ISERROR(SEARCH("Not Met",K3)))</formula>
    </cfRule>
    <cfRule type="containsText" dxfId="21" priority="3" operator="containsText" text="Partially Met">
      <formula>NOT(ISERROR(SEARCH("Partially Met",K3)))</formula>
    </cfRule>
    <cfRule type="containsText" dxfId="20" priority="4" operator="containsText" text="Assured">
      <formula>NOT(ISERROR(SEARCH("Assured",K3)))</formula>
    </cfRule>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1FD79-7E5B-4F17-A9AE-86FFC5495BCF}">
  <sheetPr>
    <tabColor theme="9" tint="0.39997558519241921"/>
  </sheetPr>
  <dimension ref="A1:K13"/>
  <sheetViews>
    <sheetView topLeftCell="D1" zoomScale="116" zoomScaleNormal="116" workbookViewId="0">
      <selection activeCell="H2" sqref="H2"/>
    </sheetView>
  </sheetViews>
  <sheetFormatPr defaultColWidth="8.54296875" defaultRowHeight="18.5" x14ac:dyDescent="0.45"/>
  <cols>
    <col min="1" max="1" width="31" style="11" customWidth="1"/>
    <col min="2" max="2" width="8" style="11" customWidth="1"/>
    <col min="3" max="3" width="81.08984375" style="4" customWidth="1"/>
    <col min="4" max="4" width="8.08984375" style="4" customWidth="1"/>
    <col min="5" max="5" width="7.54296875" style="4" customWidth="1"/>
    <col min="6" max="6" width="8.08984375" style="4" customWidth="1"/>
    <col min="7" max="7" width="43.54296875" style="4" customWidth="1"/>
    <col min="8" max="8" width="44.08984375" style="4" customWidth="1"/>
    <col min="9" max="9" width="19.453125" style="4" customWidth="1"/>
    <col min="10" max="10" width="17.54296875" style="4" customWidth="1"/>
    <col min="11" max="11" width="18.90625" customWidth="1"/>
  </cols>
  <sheetData>
    <row r="1" spans="1:11" ht="50.15" customHeight="1" x14ac:dyDescent="0.75">
      <c r="A1" s="97" t="s">
        <v>121</v>
      </c>
      <c r="B1" s="97"/>
      <c r="C1" s="97"/>
      <c r="D1" s="97"/>
      <c r="E1" s="97"/>
      <c r="F1" s="97"/>
      <c r="G1" s="97"/>
      <c r="H1" s="97"/>
      <c r="I1" s="97"/>
      <c r="J1" s="98"/>
      <c r="K1" s="30" t="s">
        <v>1</v>
      </c>
    </row>
    <row r="2" spans="1:11" s="1" customFormat="1" ht="55.5" customHeight="1" x14ac:dyDescent="0.35">
      <c r="A2" s="12" t="s">
        <v>2</v>
      </c>
      <c r="B2" s="12"/>
      <c r="C2" s="9" t="s">
        <v>3</v>
      </c>
      <c r="D2" s="26" t="s">
        <v>4</v>
      </c>
      <c r="E2" s="27" t="s">
        <v>5</v>
      </c>
      <c r="F2" s="28" t="s">
        <v>6</v>
      </c>
      <c r="G2" s="9" t="s">
        <v>63</v>
      </c>
      <c r="H2" s="8" t="s">
        <v>8</v>
      </c>
      <c r="I2" s="25" t="s">
        <v>9</v>
      </c>
      <c r="J2" s="25" t="s">
        <v>10</v>
      </c>
      <c r="K2" s="9" t="s">
        <v>29</v>
      </c>
    </row>
    <row r="3" spans="1:11" s="1" customFormat="1" ht="51.65" customHeight="1" x14ac:dyDescent="0.35">
      <c r="A3" s="96" t="s">
        <v>122</v>
      </c>
      <c r="B3" s="35" t="s">
        <v>123</v>
      </c>
      <c r="C3" s="56" t="s">
        <v>124</v>
      </c>
      <c r="D3" s="51" t="b">
        <v>0</v>
      </c>
      <c r="E3" s="52" t="b">
        <v>0</v>
      </c>
      <c r="F3" s="53" t="b">
        <v>0</v>
      </c>
      <c r="G3" s="55"/>
      <c r="H3" s="55"/>
      <c r="I3" s="54"/>
      <c r="J3" s="54"/>
      <c r="K3" s="85" t="str" cm="1">
        <f t="array" ref="K3">IF(SUMPRODUCT((D3:D8=TRUE)+(F3:F8=TRUE)-(D3:D8=TRUE)*(F3:F8=TRUE))/12&gt;=0.8,"Assured",IF(SUMPRODUCT((D3:D8=TRUE)+(F3:F8=TRUE)-(D3:D8=TRUE)*(F3:F8=TRUE))/12&gt;=0.4,"Partially Met","Not Met"))</f>
        <v>Not Met</v>
      </c>
    </row>
    <row r="4" spans="1:11" s="1" customFormat="1" ht="27.65" customHeight="1" x14ac:dyDescent="0.35">
      <c r="A4" s="96"/>
      <c r="B4" s="36" t="s">
        <v>125</v>
      </c>
      <c r="C4" s="57" t="s">
        <v>126</v>
      </c>
      <c r="D4" s="51" t="b">
        <v>0</v>
      </c>
      <c r="E4" s="52" t="b">
        <v>0</v>
      </c>
      <c r="F4" s="53" t="b">
        <v>0</v>
      </c>
      <c r="G4" s="55"/>
      <c r="H4" s="55"/>
      <c r="I4" s="54"/>
      <c r="J4" s="54"/>
      <c r="K4" s="85"/>
    </row>
    <row r="5" spans="1:11" s="1" customFormat="1" ht="56.4" customHeight="1" x14ac:dyDescent="0.35">
      <c r="A5" s="96"/>
      <c r="B5" s="36" t="s">
        <v>127</v>
      </c>
      <c r="C5" s="57" t="s">
        <v>128</v>
      </c>
      <c r="D5" s="51" t="b">
        <v>0</v>
      </c>
      <c r="E5" s="52" t="b">
        <v>0</v>
      </c>
      <c r="F5" s="53" t="b">
        <v>0</v>
      </c>
      <c r="G5" s="55"/>
      <c r="H5" s="55"/>
      <c r="I5" s="54"/>
      <c r="J5" s="54"/>
      <c r="K5" s="85"/>
    </row>
    <row r="6" spans="1:11" ht="54" customHeight="1" x14ac:dyDescent="0.35">
      <c r="A6" s="96"/>
      <c r="B6" s="37" t="s">
        <v>129</v>
      </c>
      <c r="C6" s="59" t="s">
        <v>130</v>
      </c>
      <c r="D6" s="51" t="b">
        <v>0</v>
      </c>
      <c r="E6" s="52" t="b">
        <v>0</v>
      </c>
      <c r="F6" s="53" t="b">
        <v>0</v>
      </c>
      <c r="G6" s="55"/>
      <c r="H6" s="55"/>
      <c r="I6" s="54"/>
      <c r="J6" s="54"/>
      <c r="K6" s="85"/>
    </row>
    <row r="7" spans="1:11" ht="26.15" customHeight="1" x14ac:dyDescent="0.35">
      <c r="A7" s="96"/>
      <c r="B7" s="37" t="s">
        <v>131</v>
      </c>
      <c r="C7" s="62" t="s">
        <v>132</v>
      </c>
      <c r="D7" s="51" t="b">
        <v>0</v>
      </c>
      <c r="E7" s="52" t="b">
        <v>0</v>
      </c>
      <c r="F7" s="53" t="b">
        <v>0</v>
      </c>
      <c r="G7" s="55"/>
      <c r="H7" s="55"/>
      <c r="I7" s="54"/>
      <c r="J7" s="54"/>
      <c r="K7" s="85"/>
    </row>
    <row r="8" spans="1:11" ht="33.9" customHeight="1" x14ac:dyDescent="0.35">
      <c r="A8" s="96"/>
      <c r="B8" s="37" t="s">
        <v>133</v>
      </c>
      <c r="C8" s="62" t="s">
        <v>134</v>
      </c>
      <c r="D8" s="51" t="b">
        <v>0</v>
      </c>
      <c r="E8" s="52" t="b">
        <v>0</v>
      </c>
      <c r="F8" s="53" t="b">
        <v>0</v>
      </c>
      <c r="G8" s="55"/>
      <c r="H8" s="55"/>
      <c r="I8" s="54"/>
      <c r="J8" s="54"/>
      <c r="K8" s="85"/>
    </row>
    <row r="10" spans="1:11" x14ac:dyDescent="0.45">
      <c r="C10" s="42"/>
    </row>
    <row r="11" spans="1:11" x14ac:dyDescent="0.45">
      <c r="C11" s="43"/>
    </row>
    <row r="12" spans="1:11" x14ac:dyDescent="0.45">
      <c r="C12" s="43"/>
    </row>
    <row r="13" spans="1:11" x14ac:dyDescent="0.45">
      <c r="C13" s="43"/>
    </row>
  </sheetData>
  <sheetProtection selectLockedCells="1"/>
  <mergeCells count="3">
    <mergeCell ref="A3:A8"/>
    <mergeCell ref="K3:K8"/>
    <mergeCell ref="A1:J1"/>
  </mergeCells>
  <conditionalFormatting sqref="G3:J8">
    <cfRule type="expression" dxfId="19" priority="1">
      <formula>$F3=TRUE</formula>
    </cfRule>
  </conditionalFormatting>
  <conditionalFormatting sqref="K3">
    <cfRule type="containsText" dxfId="18" priority="2" operator="containsText" text="Not Met">
      <formula>NOT(ISERROR(SEARCH("Not Met",K3)))</formula>
    </cfRule>
    <cfRule type="containsText" dxfId="17" priority="3" operator="containsText" text="Partially Met">
      <formula>NOT(ISERROR(SEARCH("Partially Met",K3)))</formula>
    </cfRule>
    <cfRule type="containsText" dxfId="16" priority="4" operator="containsText" text="Assured">
      <formula>NOT(ISERROR(SEARCH("Assured",K3)))</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C83A7-2D11-4EC3-9B79-651284DB4C6A}">
  <sheetPr>
    <tabColor rgb="FFCC0000"/>
  </sheetPr>
  <dimension ref="A1:K16"/>
  <sheetViews>
    <sheetView topLeftCell="D2" zoomScale="99" zoomScaleNormal="99" workbookViewId="0">
      <selection activeCell="H2" sqref="H2"/>
    </sheetView>
  </sheetViews>
  <sheetFormatPr defaultColWidth="8.54296875" defaultRowHeight="18.5" x14ac:dyDescent="0.45"/>
  <cols>
    <col min="1" max="1" width="31.54296875" style="11" customWidth="1"/>
    <col min="2" max="2" width="7.08984375" style="11" customWidth="1"/>
    <col min="3" max="3" width="81.54296875" style="4" customWidth="1"/>
    <col min="4" max="4" width="7.90625" style="4" customWidth="1"/>
    <col min="5" max="5" width="7.453125" style="4" customWidth="1"/>
    <col min="6" max="6" width="7.90625" style="4" customWidth="1"/>
    <col min="7" max="7" width="43.54296875" style="4" customWidth="1"/>
    <col min="8" max="8" width="44.08984375" style="4" customWidth="1"/>
    <col min="9" max="9" width="13" style="4" customWidth="1"/>
    <col min="10" max="10" width="18.54296875" style="4" customWidth="1"/>
    <col min="11" max="11" width="17.54296875" customWidth="1"/>
  </cols>
  <sheetData>
    <row r="1" spans="1:11" ht="56.4" customHeight="1" x14ac:dyDescent="0.75">
      <c r="A1" s="99" t="s">
        <v>135</v>
      </c>
      <c r="B1" s="99"/>
      <c r="C1" s="99"/>
      <c r="D1" s="99"/>
      <c r="E1" s="99"/>
      <c r="F1" s="99"/>
      <c r="G1" s="99"/>
      <c r="H1" s="99"/>
      <c r="I1" s="99"/>
      <c r="J1" s="99"/>
      <c r="K1" s="30" t="s">
        <v>1</v>
      </c>
    </row>
    <row r="2" spans="1:11" s="1" customFormat="1" ht="65.150000000000006" customHeight="1" x14ac:dyDescent="0.35">
      <c r="A2" s="12" t="s">
        <v>2</v>
      </c>
      <c r="B2" s="12"/>
      <c r="C2" s="9" t="s">
        <v>3</v>
      </c>
      <c r="D2" s="26" t="s">
        <v>4</v>
      </c>
      <c r="E2" s="27" t="s">
        <v>5</v>
      </c>
      <c r="F2" s="28" t="s">
        <v>6</v>
      </c>
      <c r="G2" s="9" t="s">
        <v>63</v>
      </c>
      <c r="H2" s="8" t="s">
        <v>8</v>
      </c>
      <c r="I2" s="25" t="s">
        <v>9</v>
      </c>
      <c r="J2" s="25" t="s">
        <v>10</v>
      </c>
      <c r="K2" s="9" t="s">
        <v>29</v>
      </c>
    </row>
    <row r="3" spans="1:11" s="1" customFormat="1" ht="42" customHeight="1" x14ac:dyDescent="0.35">
      <c r="A3" s="86" t="s">
        <v>136</v>
      </c>
      <c r="B3" s="35" t="s">
        <v>137</v>
      </c>
      <c r="C3" s="56" t="s">
        <v>138</v>
      </c>
      <c r="D3" s="51" t="b">
        <v>0</v>
      </c>
      <c r="E3" s="52" t="b">
        <v>0</v>
      </c>
      <c r="F3" s="53" t="b">
        <v>0</v>
      </c>
      <c r="G3" s="55"/>
      <c r="H3" s="55"/>
      <c r="I3" s="54"/>
      <c r="J3" s="54"/>
      <c r="K3" s="92" t="str" cm="1">
        <f t="array" ref="K3">IF(SUMPRODUCT((D3:D10=TRUE)+(F3:F10=TRUE)-(D3:D10=TRUE)*(F3:F10=TRUE))/13&gt;=0.8,"Assured",IF(SUMPRODUCT((D3:D10=TRUE)+(F3:F10=TRUE)-(D3:D10=TRUE)*(F3:F10=TRUE))/13&gt;=0.4,"Partially Met","Not Met"))</f>
        <v>Not Met</v>
      </c>
    </row>
    <row r="4" spans="1:11" s="1" customFormat="1" ht="39.9" customHeight="1" x14ac:dyDescent="0.35">
      <c r="A4" s="86"/>
      <c r="B4" s="35" t="s">
        <v>139</v>
      </c>
      <c r="C4" s="57" t="s">
        <v>140</v>
      </c>
      <c r="D4" s="51" t="b">
        <v>0</v>
      </c>
      <c r="E4" s="52" t="b">
        <v>0</v>
      </c>
      <c r="F4" s="53" t="b">
        <v>0</v>
      </c>
      <c r="G4" s="55"/>
      <c r="H4" s="55"/>
      <c r="I4" s="54"/>
      <c r="J4" s="54"/>
      <c r="K4" s="93"/>
    </row>
    <row r="5" spans="1:11" s="1" customFormat="1" ht="38.4" customHeight="1" x14ac:dyDescent="0.35">
      <c r="A5" s="86"/>
      <c r="B5" s="36" t="s">
        <v>141</v>
      </c>
      <c r="C5" s="57" t="s">
        <v>142</v>
      </c>
      <c r="D5" s="51" t="b">
        <v>0</v>
      </c>
      <c r="E5" s="52" t="b">
        <v>0</v>
      </c>
      <c r="F5" s="53" t="b">
        <v>0</v>
      </c>
      <c r="G5" s="55"/>
      <c r="H5" s="55"/>
      <c r="I5" s="54"/>
      <c r="J5" s="54"/>
      <c r="K5" s="93"/>
    </row>
    <row r="6" spans="1:11" s="1" customFormat="1" ht="36.65" customHeight="1" x14ac:dyDescent="0.35">
      <c r="A6" s="86"/>
      <c r="B6" s="36" t="s">
        <v>143</v>
      </c>
      <c r="C6" s="57" t="s">
        <v>144</v>
      </c>
      <c r="D6" s="51" t="b">
        <v>0</v>
      </c>
      <c r="E6" s="52" t="b">
        <v>0</v>
      </c>
      <c r="F6" s="53" t="b">
        <v>0</v>
      </c>
      <c r="G6" s="55"/>
      <c r="H6" s="55"/>
      <c r="I6" s="54"/>
      <c r="J6" s="54"/>
      <c r="K6" s="93"/>
    </row>
    <row r="7" spans="1:11" s="1" customFormat="1" ht="38.15" customHeight="1" x14ac:dyDescent="0.35">
      <c r="A7" s="86"/>
      <c r="B7" s="36" t="s">
        <v>145</v>
      </c>
      <c r="C7" s="57" t="s">
        <v>146</v>
      </c>
      <c r="D7" s="51" t="b">
        <v>0</v>
      </c>
      <c r="E7" s="52" t="b">
        <v>0</v>
      </c>
      <c r="F7" s="53" t="b">
        <v>0</v>
      </c>
      <c r="G7" s="55"/>
      <c r="H7" s="55"/>
      <c r="I7" s="54"/>
      <c r="J7" s="54"/>
      <c r="K7" s="93"/>
    </row>
    <row r="8" spans="1:11" s="1" customFormat="1" ht="47.15" customHeight="1" x14ac:dyDescent="0.35">
      <c r="A8" s="86"/>
      <c r="B8" s="36" t="s">
        <v>147</v>
      </c>
      <c r="C8" s="57" t="s">
        <v>148</v>
      </c>
      <c r="D8" s="51" t="b">
        <v>0</v>
      </c>
      <c r="E8" s="52" t="b">
        <v>0</v>
      </c>
      <c r="F8" s="53" t="b">
        <v>0</v>
      </c>
      <c r="G8" s="55"/>
      <c r="H8" s="55"/>
      <c r="I8" s="54"/>
      <c r="J8" s="54"/>
      <c r="K8" s="93"/>
    </row>
    <row r="9" spans="1:11" s="1" customFormat="1" ht="50.4" customHeight="1" x14ac:dyDescent="0.35">
      <c r="A9" s="86"/>
      <c r="B9" s="36" t="s">
        <v>149</v>
      </c>
      <c r="C9" s="61" t="s">
        <v>150</v>
      </c>
      <c r="D9" s="51" t="b">
        <v>0</v>
      </c>
      <c r="E9" s="52" t="b">
        <v>0</v>
      </c>
      <c r="F9" s="53" t="b">
        <v>0</v>
      </c>
      <c r="G9" s="55"/>
      <c r="H9" s="55"/>
      <c r="I9" s="54"/>
      <c r="J9" s="54"/>
      <c r="K9" s="93"/>
    </row>
    <row r="10" spans="1:11" s="1" customFormat="1" ht="64.5" customHeight="1" x14ac:dyDescent="0.35">
      <c r="A10" s="86"/>
      <c r="B10" s="73" t="s">
        <v>151</v>
      </c>
      <c r="C10" s="67" t="s">
        <v>152</v>
      </c>
      <c r="D10" s="64" t="b">
        <v>0</v>
      </c>
      <c r="E10" s="52" t="b">
        <v>0</v>
      </c>
      <c r="F10" s="53" t="b">
        <v>0</v>
      </c>
      <c r="G10" s="55"/>
      <c r="H10" s="55"/>
      <c r="I10" s="54"/>
      <c r="J10" s="54"/>
      <c r="K10" s="93"/>
    </row>
    <row r="12" spans="1:11" x14ac:dyDescent="0.45">
      <c r="C12" s="42"/>
    </row>
    <row r="13" spans="1:11" x14ac:dyDescent="0.45">
      <c r="C13" s="43"/>
    </row>
    <row r="15" spans="1:11" x14ac:dyDescent="0.45">
      <c r="C15" s="43"/>
    </row>
    <row r="16" spans="1:11" x14ac:dyDescent="0.45">
      <c r="C16" s="43"/>
    </row>
  </sheetData>
  <sheetProtection selectLockedCells="1"/>
  <mergeCells count="3">
    <mergeCell ref="A1:J1"/>
    <mergeCell ref="A3:A10"/>
    <mergeCell ref="K3:K10"/>
  </mergeCells>
  <conditionalFormatting sqref="G3:J10">
    <cfRule type="expression" dxfId="15" priority="1">
      <formula>$F3=TRUE</formula>
    </cfRule>
  </conditionalFormatting>
  <conditionalFormatting sqref="K3">
    <cfRule type="containsText" dxfId="14" priority="2" operator="containsText" text="Not Met">
      <formula>NOT(ISERROR(SEARCH("Not Met",K3)))</formula>
    </cfRule>
    <cfRule type="containsText" dxfId="13" priority="3" operator="containsText" text="Partially Met">
      <formula>NOT(ISERROR(SEARCH("Partially Met",K3)))</formula>
    </cfRule>
    <cfRule type="containsText" dxfId="12" priority="4" operator="containsText" text="Assured">
      <formula>NOT(ISERROR(SEARCH("Assured",K3)))</formula>
    </cfRule>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C78A0-DBA4-4CE2-8A19-FE45CE24832A}">
  <sheetPr>
    <tabColor theme="1" tint="0.249977111117893"/>
  </sheetPr>
  <dimension ref="A1:K19"/>
  <sheetViews>
    <sheetView topLeftCell="D1" zoomScale="104" zoomScaleNormal="104" workbookViewId="0">
      <selection activeCell="H2" sqref="H2"/>
    </sheetView>
  </sheetViews>
  <sheetFormatPr defaultColWidth="8.54296875" defaultRowHeight="18.5" x14ac:dyDescent="0.45"/>
  <cols>
    <col min="1" max="1" width="31.08984375" style="11" customWidth="1"/>
    <col min="2" max="2" width="6.54296875" style="11" customWidth="1"/>
    <col min="3" max="3" width="81.08984375" style="4" customWidth="1"/>
    <col min="4" max="4" width="7.36328125" style="4" customWidth="1"/>
    <col min="5" max="5" width="7.54296875" style="4" customWidth="1"/>
    <col min="6" max="6" width="7.6328125" style="4" customWidth="1"/>
    <col min="7" max="7" width="43.6328125" style="4" customWidth="1"/>
    <col min="8" max="8" width="44.08984375" style="4" customWidth="1"/>
    <col min="9" max="9" width="14.453125" style="4" customWidth="1"/>
    <col min="10" max="10" width="17.6328125" style="4" customWidth="1"/>
    <col min="11" max="11" width="15.54296875" customWidth="1"/>
  </cols>
  <sheetData>
    <row r="1" spans="1:11" s="38" customFormat="1" ht="58" x14ac:dyDescent="0.75">
      <c r="A1" s="100" t="s">
        <v>153</v>
      </c>
      <c r="B1" s="100"/>
      <c r="C1" s="100"/>
      <c r="D1" s="100"/>
      <c r="E1" s="100"/>
      <c r="F1" s="100"/>
      <c r="G1" s="100"/>
      <c r="H1" s="100"/>
      <c r="I1" s="100"/>
      <c r="J1" s="100"/>
      <c r="K1" s="39" t="s">
        <v>1</v>
      </c>
    </row>
    <row r="2" spans="1:11" s="1" customFormat="1" ht="54" customHeight="1" x14ac:dyDescent="0.35">
      <c r="A2" s="12" t="s">
        <v>2</v>
      </c>
      <c r="B2" s="12"/>
      <c r="C2" s="9" t="s">
        <v>3</v>
      </c>
      <c r="D2" s="26" t="s">
        <v>4</v>
      </c>
      <c r="E2" s="27" t="s">
        <v>5</v>
      </c>
      <c r="F2" s="28" t="s">
        <v>6</v>
      </c>
      <c r="G2" s="9" t="s">
        <v>63</v>
      </c>
      <c r="H2" s="8" t="s">
        <v>8</v>
      </c>
      <c r="I2" s="25" t="s">
        <v>9</v>
      </c>
      <c r="J2" s="25" t="s">
        <v>10</v>
      </c>
      <c r="K2" s="9" t="s">
        <v>29</v>
      </c>
    </row>
    <row r="3" spans="1:11" s="1" customFormat="1" ht="26.15" customHeight="1" x14ac:dyDescent="0.35">
      <c r="A3" s="101" t="s">
        <v>154</v>
      </c>
      <c r="B3" s="35" t="s">
        <v>155</v>
      </c>
      <c r="C3" s="56" t="s">
        <v>156</v>
      </c>
      <c r="D3" s="51" t="b">
        <v>0</v>
      </c>
      <c r="E3" s="52" t="b">
        <v>0</v>
      </c>
      <c r="F3" s="53" t="b">
        <v>0</v>
      </c>
      <c r="G3" s="55"/>
      <c r="H3" s="55"/>
      <c r="I3" s="54"/>
      <c r="J3" s="54"/>
      <c r="K3" s="92" t="str" cm="1">
        <f t="array" ref="K3">IF(SUMPRODUCT((D3:D8=TRUE)+(F3:F8=TRUE)-(D3:D8=TRUE)*(F3:F8=TRUE))/11&gt;=0.8,"Assured",IF(SUMPRODUCT((D3:D8=TRUE)+(F3:F8=TRUE)-(D3:D8=TRUE)*(F3:F8=TRUE))/11&gt;=0.4,"Partially Met","Not Met"))</f>
        <v>Not Met</v>
      </c>
    </row>
    <row r="4" spans="1:11" s="1" customFormat="1" ht="22.5" customHeight="1" x14ac:dyDescent="0.35">
      <c r="A4" s="102"/>
      <c r="B4" s="35" t="s">
        <v>157</v>
      </c>
      <c r="C4" s="57" t="s">
        <v>158</v>
      </c>
      <c r="D4" s="51" t="b">
        <v>0</v>
      </c>
      <c r="E4" s="52" t="b">
        <v>0</v>
      </c>
      <c r="F4" s="53" t="b">
        <v>0</v>
      </c>
      <c r="G4" s="55"/>
      <c r="H4" s="55"/>
      <c r="I4" s="54"/>
      <c r="J4" s="54"/>
      <c r="K4" s="93"/>
    </row>
    <row r="5" spans="1:11" s="1" customFormat="1" ht="39" customHeight="1" x14ac:dyDescent="0.35">
      <c r="A5" s="102"/>
      <c r="B5" s="36" t="s">
        <v>159</v>
      </c>
      <c r="C5" s="57" t="s">
        <v>160</v>
      </c>
      <c r="D5" s="51" t="b">
        <v>0</v>
      </c>
      <c r="E5" s="52" t="b">
        <v>0</v>
      </c>
      <c r="F5" s="53" t="b">
        <v>0</v>
      </c>
      <c r="G5" s="55"/>
      <c r="H5" s="55"/>
      <c r="I5" s="54"/>
      <c r="J5" s="54"/>
      <c r="K5" s="93"/>
    </row>
    <row r="6" spans="1:11" s="1" customFormat="1" ht="40.5" customHeight="1" x14ac:dyDescent="0.35">
      <c r="A6" s="102"/>
      <c r="B6" s="35" t="s">
        <v>161</v>
      </c>
      <c r="C6" s="57" t="s">
        <v>162</v>
      </c>
      <c r="D6" s="51" t="b">
        <v>0</v>
      </c>
      <c r="E6" s="52" t="b">
        <v>0</v>
      </c>
      <c r="F6" s="53" t="b">
        <v>0</v>
      </c>
      <c r="G6" s="55"/>
      <c r="H6" s="55"/>
      <c r="I6" s="54"/>
      <c r="J6" s="54"/>
      <c r="K6" s="93"/>
    </row>
    <row r="7" spans="1:11" s="1" customFormat="1" ht="26.4" customHeight="1" x14ac:dyDescent="0.35">
      <c r="A7" s="102"/>
      <c r="B7" s="37" t="s">
        <v>163</v>
      </c>
      <c r="C7" s="57" t="s">
        <v>164</v>
      </c>
      <c r="D7" s="51" t="b">
        <v>0</v>
      </c>
      <c r="E7" s="52" t="b">
        <v>0</v>
      </c>
      <c r="F7" s="53" t="b">
        <v>0</v>
      </c>
      <c r="G7" s="55"/>
      <c r="H7" s="55"/>
      <c r="I7" s="54"/>
      <c r="J7" s="54"/>
      <c r="K7" s="93"/>
    </row>
    <row r="8" spans="1:11" s="1" customFormat="1" ht="23.5" x14ac:dyDescent="0.35">
      <c r="A8" s="102"/>
      <c r="B8" s="37" t="s">
        <v>165</v>
      </c>
      <c r="C8" s="59" t="s">
        <v>166</v>
      </c>
      <c r="D8" s="51" t="b">
        <v>0</v>
      </c>
      <c r="E8" s="52" t="b">
        <v>0</v>
      </c>
      <c r="F8" s="53" t="b">
        <v>0</v>
      </c>
      <c r="G8" s="55"/>
      <c r="H8" s="55"/>
      <c r="I8" s="54"/>
      <c r="J8" s="54"/>
      <c r="K8" s="93"/>
    </row>
    <row r="10" spans="1:11" x14ac:dyDescent="0.45">
      <c r="D10" s="5"/>
      <c r="E10" s="5"/>
      <c r="F10" s="5"/>
      <c r="G10" s="5"/>
      <c r="H10" s="5"/>
      <c r="I10" s="5"/>
      <c r="J10" s="5"/>
    </row>
    <row r="11" spans="1:11" x14ac:dyDescent="0.45">
      <c r="D11" s="5"/>
      <c r="E11" s="5"/>
      <c r="F11" s="5"/>
      <c r="G11" s="5"/>
      <c r="H11" s="5"/>
      <c r="I11" s="5"/>
      <c r="J11" s="5"/>
    </row>
    <row r="12" spans="1:11" x14ac:dyDescent="0.45">
      <c r="D12" s="5"/>
      <c r="E12" s="5"/>
      <c r="F12" s="5"/>
      <c r="G12" s="5"/>
      <c r="H12" s="5"/>
      <c r="I12" s="5"/>
      <c r="J12" s="5"/>
    </row>
    <row r="13" spans="1:11" x14ac:dyDescent="0.45">
      <c r="D13" s="6"/>
      <c r="E13" s="6"/>
      <c r="F13" s="6"/>
      <c r="G13" s="6"/>
      <c r="H13" s="6"/>
      <c r="I13" s="6"/>
      <c r="J13" s="6"/>
    </row>
    <row r="14" spans="1:11" x14ac:dyDescent="0.45">
      <c r="D14" s="5"/>
      <c r="E14" s="5"/>
      <c r="F14" s="5"/>
      <c r="G14" s="5"/>
      <c r="H14" s="5"/>
      <c r="I14" s="5"/>
      <c r="J14" s="5"/>
    </row>
    <row r="15" spans="1:11" x14ac:dyDescent="0.45">
      <c r="D15" s="3"/>
      <c r="E15" s="3"/>
      <c r="F15" s="3"/>
      <c r="G15" s="3"/>
      <c r="H15" s="3"/>
      <c r="I15" s="3"/>
      <c r="J15" s="3"/>
    </row>
    <row r="16" spans="1:11" x14ac:dyDescent="0.45">
      <c r="D16" s="2"/>
      <c r="E16" s="2"/>
      <c r="F16" s="7"/>
      <c r="G16" s="7"/>
      <c r="H16" s="7"/>
      <c r="I16" s="7"/>
      <c r="J16" s="7"/>
    </row>
    <row r="17" spans="4:10" x14ac:dyDescent="0.45">
      <c r="D17" s="2"/>
      <c r="E17" s="2"/>
      <c r="F17" s="7"/>
      <c r="G17" s="7"/>
      <c r="H17" s="7"/>
      <c r="I17" s="7"/>
      <c r="J17" s="7"/>
    </row>
    <row r="18" spans="4:10" x14ac:dyDescent="0.45">
      <c r="D18" s="2"/>
      <c r="E18" s="2"/>
      <c r="F18" s="7"/>
      <c r="G18" s="7"/>
      <c r="H18" s="7"/>
      <c r="I18" s="7"/>
      <c r="J18" s="7"/>
    </row>
    <row r="19" spans="4:10" x14ac:dyDescent="0.45">
      <c r="D19" s="2"/>
      <c r="E19" s="2"/>
      <c r="F19" s="7"/>
      <c r="G19" s="7"/>
      <c r="H19" s="7"/>
      <c r="I19" s="7"/>
      <c r="J19" s="7"/>
    </row>
  </sheetData>
  <sheetProtection selectLockedCells="1"/>
  <mergeCells count="3">
    <mergeCell ref="A1:J1"/>
    <mergeCell ref="A3:A8"/>
    <mergeCell ref="K3:K8"/>
  </mergeCells>
  <conditionalFormatting sqref="G3:J8">
    <cfRule type="expression" dxfId="11" priority="1">
      <formula>$F3=TRUE</formula>
    </cfRule>
  </conditionalFormatting>
  <conditionalFormatting sqref="K3">
    <cfRule type="containsText" dxfId="10" priority="2" operator="containsText" text="Not Met">
      <formula>NOT(ISERROR(SEARCH("Not Met",K3)))</formula>
    </cfRule>
    <cfRule type="containsText" dxfId="9" priority="3" operator="containsText" text="Partially Met">
      <formula>NOT(ISERROR(SEARCH("Partially Met",K3)))</formula>
    </cfRule>
    <cfRule type="containsText" dxfId="8" priority="4" operator="containsText" text="Assured">
      <formula>NOT(ISERROR(SEARCH("Assured",K3)))</formula>
    </cfRule>
  </conditionalFormatting>
  <pageMargins left="0.7" right="0.7" top="0.75" bottom="0.75"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F2A39-CF86-4165-A3B5-E13DE65A8D38}">
  <sheetPr>
    <tabColor rgb="FFFF00FF"/>
  </sheetPr>
  <dimension ref="A1:K45"/>
  <sheetViews>
    <sheetView zoomScale="95" zoomScaleNormal="95" workbookViewId="0">
      <selection activeCell="H2" sqref="H2"/>
    </sheetView>
  </sheetViews>
  <sheetFormatPr defaultColWidth="8.54296875" defaultRowHeight="18.5" x14ac:dyDescent="0.45"/>
  <cols>
    <col min="1" max="1" width="30.90625" style="11" customWidth="1"/>
    <col min="2" max="2" width="6.08984375" style="11" customWidth="1"/>
    <col min="3" max="3" width="81.453125" style="18" customWidth="1"/>
    <col min="4" max="5" width="7.90625" style="4" customWidth="1"/>
    <col min="6" max="6" width="7.6328125" style="4" customWidth="1"/>
    <col min="7" max="7" width="43.90625" style="4" customWidth="1"/>
    <col min="8" max="8" width="43.6328125" style="4" customWidth="1"/>
    <col min="9" max="9" width="17.6328125" style="4" customWidth="1"/>
    <col min="10" max="10" width="19.36328125" style="4" customWidth="1"/>
    <col min="11" max="11" width="17.90625" customWidth="1"/>
  </cols>
  <sheetData>
    <row r="1" spans="1:11" ht="44.4" customHeight="1" x14ac:dyDescent="0.8">
      <c r="A1" s="103" t="s">
        <v>167</v>
      </c>
      <c r="B1" s="103"/>
      <c r="C1" s="103"/>
      <c r="D1" s="103"/>
      <c r="E1" s="103"/>
      <c r="F1" s="103"/>
      <c r="G1" s="103"/>
      <c r="H1" s="103"/>
      <c r="I1" s="103"/>
      <c r="J1" s="103"/>
      <c r="K1" s="30" t="s">
        <v>1</v>
      </c>
    </row>
    <row r="2" spans="1:11" s="1" customFormat="1" ht="66.650000000000006" customHeight="1" x14ac:dyDescent="0.35">
      <c r="A2" s="12" t="s">
        <v>2</v>
      </c>
      <c r="B2" s="12"/>
      <c r="C2" s="9" t="s">
        <v>3</v>
      </c>
      <c r="D2" s="26" t="s">
        <v>4</v>
      </c>
      <c r="E2" s="27" t="s">
        <v>5</v>
      </c>
      <c r="F2" s="28" t="s">
        <v>6</v>
      </c>
      <c r="G2" s="9" t="s">
        <v>63</v>
      </c>
      <c r="H2" s="8" t="s">
        <v>8</v>
      </c>
      <c r="I2" s="25" t="s">
        <v>9</v>
      </c>
      <c r="J2" s="25" t="s">
        <v>10</v>
      </c>
      <c r="K2" s="9" t="s">
        <v>168</v>
      </c>
    </row>
    <row r="3" spans="1:11" s="1" customFormat="1" ht="23.15" customHeight="1" x14ac:dyDescent="0.35">
      <c r="A3" s="86" t="s">
        <v>169</v>
      </c>
      <c r="B3" s="35" t="s">
        <v>170</v>
      </c>
      <c r="C3" s="56" t="s">
        <v>171</v>
      </c>
      <c r="D3" s="51" t="b">
        <v>0</v>
      </c>
      <c r="E3" s="52" t="b">
        <v>0</v>
      </c>
      <c r="F3" s="53" t="b">
        <v>0</v>
      </c>
      <c r="G3" s="55"/>
      <c r="H3" s="55"/>
      <c r="I3" s="54"/>
      <c r="J3" s="54"/>
      <c r="K3" s="85" t="str" cm="1">
        <f t="array" ref="K3">IF(SUMPRODUCT((D3:D26=TRUE)+(F3:F26=TRUE)-(D3:D26=TRUE)*(F3:F26=TRUE))/7&gt;=0.8,"Assured",IF(SUMPRODUCT((D3:D26=TRUE)+(F3:F26=TRUE)-(D3:D26=TRUE)*(F3:F26=TRUE))/7&gt;=0.4,"Partially Met","Not Met"))</f>
        <v>Not Met</v>
      </c>
    </row>
    <row r="4" spans="1:11" s="1" customFormat="1" ht="33.65" customHeight="1" x14ac:dyDescent="0.35">
      <c r="A4" s="86"/>
      <c r="B4" s="35" t="s">
        <v>172</v>
      </c>
      <c r="C4" s="74" t="s">
        <v>173</v>
      </c>
      <c r="D4" s="51" t="b">
        <v>0</v>
      </c>
      <c r="E4" s="52" t="b">
        <v>0</v>
      </c>
      <c r="F4" s="53" t="b">
        <v>0</v>
      </c>
      <c r="G4" s="55"/>
      <c r="H4" s="55"/>
      <c r="I4" s="54"/>
      <c r="J4" s="54"/>
      <c r="K4" s="85"/>
    </row>
    <row r="5" spans="1:11" s="1" customFormat="1" ht="41.4" customHeight="1" x14ac:dyDescent="0.35">
      <c r="A5" s="86"/>
      <c r="B5" s="35" t="s">
        <v>174</v>
      </c>
      <c r="C5" s="57" t="s">
        <v>175</v>
      </c>
      <c r="D5" s="51" t="b">
        <v>0</v>
      </c>
      <c r="E5" s="52" t="b">
        <v>0</v>
      </c>
      <c r="F5" s="53" t="b">
        <v>0</v>
      </c>
      <c r="G5" s="55"/>
      <c r="H5" s="55"/>
      <c r="I5" s="54"/>
      <c r="J5" s="54"/>
      <c r="K5" s="85"/>
    </row>
    <row r="6" spans="1:11" s="1" customFormat="1" ht="26.4" customHeight="1" x14ac:dyDescent="0.35">
      <c r="A6" s="86"/>
      <c r="B6" s="35" t="s">
        <v>176</v>
      </c>
      <c r="C6" s="57" t="s">
        <v>177</v>
      </c>
      <c r="D6" s="51" t="b">
        <v>0</v>
      </c>
      <c r="E6" s="52" t="b">
        <v>0</v>
      </c>
      <c r="F6" s="53" t="b">
        <v>0</v>
      </c>
      <c r="G6" s="55"/>
      <c r="H6" s="55"/>
      <c r="I6" s="54"/>
      <c r="J6" s="54"/>
      <c r="K6" s="85"/>
    </row>
    <row r="7" spans="1:11" s="1" customFormat="1" ht="42.9" customHeight="1" x14ac:dyDescent="0.35">
      <c r="A7" s="86"/>
      <c r="B7" s="35" t="s">
        <v>178</v>
      </c>
      <c r="C7" s="58" t="s">
        <v>179</v>
      </c>
      <c r="D7" s="51" t="b">
        <v>0</v>
      </c>
      <c r="E7" s="52" t="b">
        <v>0</v>
      </c>
      <c r="F7" s="53" t="b">
        <v>0</v>
      </c>
      <c r="G7" s="55"/>
      <c r="H7" s="55"/>
      <c r="I7" s="54"/>
      <c r="J7" s="54"/>
      <c r="K7" s="85"/>
    </row>
    <row r="8" spans="1:11" s="1" customFormat="1" ht="26.15" customHeight="1" x14ac:dyDescent="0.35">
      <c r="A8" s="86"/>
      <c r="B8" s="63" t="s">
        <v>180</v>
      </c>
      <c r="C8" s="65" t="s">
        <v>181</v>
      </c>
      <c r="D8" s="64" t="b">
        <v>0</v>
      </c>
      <c r="E8" s="52" t="b">
        <v>0</v>
      </c>
      <c r="F8" s="53" t="b">
        <v>0</v>
      </c>
      <c r="G8" s="55"/>
      <c r="H8" s="55"/>
      <c r="I8" s="54"/>
      <c r="J8" s="54"/>
      <c r="K8" s="85"/>
    </row>
    <row r="9" spans="1:11" s="1" customFormat="1" ht="26.15" customHeight="1" x14ac:dyDescent="0.35">
      <c r="A9" s="86"/>
      <c r="B9" s="63" t="s">
        <v>182</v>
      </c>
      <c r="C9" s="65" t="s">
        <v>183</v>
      </c>
      <c r="D9" s="64" t="b">
        <v>0</v>
      </c>
      <c r="E9" s="52" t="b">
        <v>0</v>
      </c>
      <c r="F9" s="53" t="b">
        <v>0</v>
      </c>
      <c r="G9" s="55"/>
      <c r="H9" s="55"/>
      <c r="I9" s="54"/>
      <c r="J9" s="54"/>
      <c r="K9" s="85"/>
    </row>
    <row r="10" spans="1:11" s="1" customFormat="1" ht="26.15" customHeight="1" x14ac:dyDescent="0.35">
      <c r="A10" s="86"/>
      <c r="B10" s="63" t="s">
        <v>184</v>
      </c>
      <c r="C10" s="66" t="s">
        <v>185</v>
      </c>
      <c r="D10" s="64" t="b">
        <v>0</v>
      </c>
      <c r="E10" s="52" t="b">
        <v>0</v>
      </c>
      <c r="F10" s="53" t="b">
        <v>0</v>
      </c>
      <c r="G10" s="55"/>
      <c r="H10" s="55"/>
      <c r="I10" s="54"/>
      <c r="J10" s="54"/>
      <c r="K10" s="85"/>
    </row>
    <row r="11" spans="1:11" s="1" customFormat="1" ht="26.15" customHeight="1" x14ac:dyDescent="0.35">
      <c r="A11" s="86"/>
      <c r="B11" s="63" t="s">
        <v>186</v>
      </c>
      <c r="C11" s="66" t="s">
        <v>187</v>
      </c>
      <c r="D11" s="64" t="b">
        <v>0</v>
      </c>
      <c r="E11" s="52" t="b">
        <v>0</v>
      </c>
      <c r="F11" s="53" t="b">
        <v>0</v>
      </c>
      <c r="G11" s="55"/>
      <c r="H11" s="55"/>
      <c r="I11" s="54"/>
      <c r="J11" s="54"/>
      <c r="K11" s="85"/>
    </row>
    <row r="12" spans="1:11" s="1" customFormat="1" ht="26.15" customHeight="1" x14ac:dyDescent="0.35">
      <c r="A12" s="86"/>
      <c r="B12" s="63" t="s">
        <v>188</v>
      </c>
      <c r="C12" s="66" t="s">
        <v>189</v>
      </c>
      <c r="D12" s="64" t="b">
        <v>0</v>
      </c>
      <c r="E12" s="52" t="b">
        <v>0</v>
      </c>
      <c r="F12" s="53" t="b">
        <v>0</v>
      </c>
      <c r="G12" s="55"/>
      <c r="H12" s="55"/>
      <c r="I12" s="54"/>
      <c r="J12" s="54"/>
      <c r="K12" s="85"/>
    </row>
    <row r="13" spans="1:11" s="1" customFormat="1" ht="26.15" customHeight="1" x14ac:dyDescent="0.35">
      <c r="A13" s="86"/>
      <c r="B13" s="63" t="s">
        <v>190</v>
      </c>
      <c r="C13" s="66" t="s">
        <v>191</v>
      </c>
      <c r="D13" s="64" t="b">
        <v>0</v>
      </c>
      <c r="E13" s="52" t="b">
        <v>0</v>
      </c>
      <c r="F13" s="53" t="b">
        <v>0</v>
      </c>
      <c r="G13" s="55"/>
      <c r="H13" s="55"/>
      <c r="I13" s="54"/>
      <c r="J13" s="54"/>
      <c r="K13" s="85"/>
    </row>
    <row r="14" spans="1:11" s="1" customFormat="1" ht="26.15" customHeight="1" x14ac:dyDescent="0.35">
      <c r="A14" s="86"/>
      <c r="B14" s="63" t="s">
        <v>192</v>
      </c>
      <c r="C14" s="66" t="s">
        <v>193</v>
      </c>
      <c r="D14" s="64" t="b">
        <v>0</v>
      </c>
      <c r="E14" s="52" t="b">
        <v>0</v>
      </c>
      <c r="F14" s="53" t="b">
        <v>0</v>
      </c>
      <c r="G14" s="55"/>
      <c r="H14" s="55"/>
      <c r="I14" s="54"/>
      <c r="J14" s="54"/>
      <c r="K14" s="85"/>
    </row>
    <row r="15" spans="1:11" s="1" customFormat="1" ht="26.15" customHeight="1" x14ac:dyDescent="0.35">
      <c r="A15" s="86"/>
      <c r="B15" s="63" t="s">
        <v>194</v>
      </c>
      <c r="C15" s="66" t="s">
        <v>195</v>
      </c>
      <c r="D15" s="64" t="b">
        <v>0</v>
      </c>
      <c r="E15" s="52" t="b">
        <v>0</v>
      </c>
      <c r="F15" s="53" t="b">
        <v>0</v>
      </c>
      <c r="G15" s="55"/>
      <c r="H15" s="55"/>
      <c r="I15" s="54"/>
      <c r="J15" s="54"/>
      <c r="K15" s="85"/>
    </row>
    <row r="16" spans="1:11" s="1" customFormat="1" ht="26.15" customHeight="1" x14ac:dyDescent="0.35">
      <c r="A16" s="86"/>
      <c r="B16" s="63" t="s">
        <v>196</v>
      </c>
      <c r="C16" s="66" t="s">
        <v>197</v>
      </c>
      <c r="D16" s="64" t="b">
        <v>0</v>
      </c>
      <c r="E16" s="52" t="b">
        <v>0</v>
      </c>
      <c r="F16" s="53" t="b">
        <v>0</v>
      </c>
      <c r="G16" s="55"/>
      <c r="H16" s="55"/>
      <c r="I16" s="54"/>
      <c r="J16" s="54"/>
      <c r="K16" s="85"/>
    </row>
    <row r="17" spans="1:11" s="1" customFormat="1" ht="26.15" customHeight="1" x14ac:dyDescent="0.35">
      <c r="A17" s="86"/>
      <c r="B17" s="63" t="s">
        <v>198</v>
      </c>
      <c r="C17" s="66" t="s">
        <v>199</v>
      </c>
      <c r="D17" s="64" t="b">
        <v>0</v>
      </c>
      <c r="E17" s="52" t="b">
        <v>0</v>
      </c>
      <c r="F17" s="53" t="b">
        <v>0</v>
      </c>
      <c r="G17" s="55"/>
      <c r="H17" s="55"/>
      <c r="I17" s="54"/>
      <c r="J17" s="54"/>
      <c r="K17" s="85"/>
    </row>
    <row r="18" spans="1:11" s="1" customFormat="1" ht="26.15" customHeight="1" x14ac:dyDescent="0.35">
      <c r="A18" s="86"/>
      <c r="B18" s="63" t="s">
        <v>200</v>
      </c>
      <c r="C18" s="66" t="s">
        <v>201</v>
      </c>
      <c r="D18" s="64" t="b">
        <v>0</v>
      </c>
      <c r="E18" s="52" t="b">
        <v>0</v>
      </c>
      <c r="F18" s="53" t="b">
        <v>0</v>
      </c>
      <c r="G18" s="55"/>
      <c r="H18" s="55"/>
      <c r="I18" s="54"/>
      <c r="J18" s="54"/>
      <c r="K18" s="85"/>
    </row>
    <row r="19" spans="1:11" s="1" customFormat="1" ht="34.5" customHeight="1" x14ac:dyDescent="0.35">
      <c r="A19" s="86"/>
      <c r="B19" s="63" t="s">
        <v>202</v>
      </c>
      <c r="C19" s="66" t="s">
        <v>203</v>
      </c>
      <c r="D19" s="64" t="b">
        <v>0</v>
      </c>
      <c r="E19" s="52" t="b">
        <v>0</v>
      </c>
      <c r="F19" s="53" t="b">
        <v>0</v>
      </c>
      <c r="G19" s="55"/>
      <c r="H19" s="55"/>
      <c r="I19" s="54"/>
      <c r="J19" s="54"/>
      <c r="K19" s="85"/>
    </row>
    <row r="20" spans="1:11" s="1" customFormat="1" ht="26.15" customHeight="1" x14ac:dyDescent="0.35">
      <c r="A20" s="86"/>
      <c r="B20" s="63" t="s">
        <v>204</v>
      </c>
      <c r="C20" s="66" t="s">
        <v>205</v>
      </c>
      <c r="D20" s="64" t="b">
        <v>0</v>
      </c>
      <c r="E20" s="52" t="b">
        <v>0</v>
      </c>
      <c r="F20" s="53" t="b">
        <v>0</v>
      </c>
      <c r="G20" s="55"/>
      <c r="H20" s="55"/>
      <c r="I20" s="54"/>
      <c r="J20" s="54"/>
      <c r="K20" s="85"/>
    </row>
    <row r="21" spans="1:11" s="1" customFormat="1" ht="26.15" customHeight="1" x14ac:dyDescent="0.35">
      <c r="A21" s="86"/>
      <c r="B21" s="63" t="s">
        <v>206</v>
      </c>
      <c r="C21" s="66" t="s">
        <v>207</v>
      </c>
      <c r="D21" s="64" t="b">
        <v>0</v>
      </c>
      <c r="E21" s="52" t="b">
        <v>0</v>
      </c>
      <c r="F21" s="53" t="b">
        <v>0</v>
      </c>
      <c r="G21" s="55"/>
      <c r="H21" s="55"/>
      <c r="I21" s="54"/>
      <c r="J21" s="54"/>
      <c r="K21" s="85"/>
    </row>
    <row r="22" spans="1:11" s="1" customFormat="1" ht="26.15" customHeight="1" x14ac:dyDescent="0.35">
      <c r="A22" s="86"/>
      <c r="B22" s="63" t="s">
        <v>208</v>
      </c>
      <c r="C22" s="66" t="s">
        <v>209</v>
      </c>
      <c r="D22" s="64" t="b">
        <v>0</v>
      </c>
      <c r="E22" s="52" t="b">
        <v>0</v>
      </c>
      <c r="F22" s="53" t="b">
        <v>0</v>
      </c>
      <c r="G22" s="55"/>
      <c r="H22" s="55"/>
      <c r="I22" s="54"/>
      <c r="J22" s="54"/>
      <c r="K22" s="85"/>
    </row>
    <row r="23" spans="1:11" s="1" customFormat="1" ht="26.15" customHeight="1" x14ac:dyDescent="0.35">
      <c r="A23" s="86"/>
      <c r="B23" s="63" t="s">
        <v>210</v>
      </c>
      <c r="C23" s="66" t="s">
        <v>211</v>
      </c>
      <c r="D23" s="64" t="b">
        <v>0</v>
      </c>
      <c r="E23" s="52" t="b">
        <v>0</v>
      </c>
      <c r="F23" s="53" t="b">
        <v>0</v>
      </c>
      <c r="G23" s="55"/>
      <c r="H23" s="55"/>
      <c r="I23" s="54"/>
      <c r="J23" s="54"/>
      <c r="K23" s="85"/>
    </row>
    <row r="24" spans="1:11" s="1" customFormat="1" ht="26.15" customHeight="1" x14ac:dyDescent="0.35">
      <c r="A24" s="86"/>
      <c r="B24" s="63" t="s">
        <v>212</v>
      </c>
      <c r="C24" s="66" t="s">
        <v>213</v>
      </c>
      <c r="D24" s="64" t="b">
        <v>0</v>
      </c>
      <c r="E24" s="52" t="b">
        <v>0</v>
      </c>
      <c r="F24" s="53" t="b">
        <v>0</v>
      </c>
      <c r="G24" s="55"/>
      <c r="H24" s="55"/>
      <c r="I24" s="54"/>
      <c r="J24" s="54"/>
      <c r="K24" s="85"/>
    </row>
    <row r="25" spans="1:11" s="1" customFormat="1" ht="36.65" customHeight="1" x14ac:dyDescent="0.35">
      <c r="A25" s="86"/>
      <c r="B25" s="63" t="s">
        <v>214</v>
      </c>
      <c r="C25" s="67" t="s">
        <v>215</v>
      </c>
      <c r="D25" s="64" t="b">
        <v>0</v>
      </c>
      <c r="E25" s="52" t="b">
        <v>0</v>
      </c>
      <c r="F25" s="53" t="b">
        <v>0</v>
      </c>
      <c r="G25" s="55"/>
      <c r="H25" s="55"/>
      <c r="I25" s="54"/>
      <c r="J25" s="54"/>
      <c r="K25" s="85"/>
    </row>
    <row r="26" spans="1:11" s="1" customFormat="1" ht="35.15" customHeight="1" x14ac:dyDescent="0.35">
      <c r="A26" s="86"/>
      <c r="B26" s="63" t="s">
        <v>216</v>
      </c>
      <c r="C26" s="65" t="s">
        <v>217</v>
      </c>
      <c r="D26" s="64" t="b">
        <v>0</v>
      </c>
      <c r="E26" s="52" t="b">
        <v>0</v>
      </c>
      <c r="F26" s="53" t="b">
        <v>0</v>
      </c>
      <c r="G26" s="55"/>
      <c r="H26" s="55"/>
      <c r="I26" s="54"/>
      <c r="J26" s="54"/>
      <c r="K26" s="85"/>
    </row>
    <row r="27" spans="1:11" x14ac:dyDescent="0.45">
      <c r="C27" s="5"/>
      <c r="D27" s="5"/>
      <c r="E27" s="5"/>
      <c r="F27" s="5"/>
      <c r="G27" s="5"/>
      <c r="H27" s="5"/>
      <c r="I27" s="5"/>
      <c r="J27"/>
    </row>
    <row r="28" spans="1:11" x14ac:dyDescent="0.45">
      <c r="C28" s="6"/>
      <c r="D28" s="6"/>
      <c r="E28" s="6"/>
      <c r="F28" s="6"/>
      <c r="G28" s="6"/>
      <c r="H28" s="6"/>
      <c r="I28" s="6"/>
      <c r="J28"/>
    </row>
    <row r="29" spans="1:11" x14ac:dyDescent="0.45">
      <c r="C29" s="5"/>
      <c r="D29" s="5"/>
      <c r="E29" s="5"/>
      <c r="F29" s="5"/>
      <c r="G29" s="5"/>
      <c r="H29" s="5"/>
      <c r="I29" s="5"/>
      <c r="J29"/>
    </row>
    <row r="30" spans="1:11" x14ac:dyDescent="0.45">
      <c r="C30" s="3"/>
      <c r="D30" s="3"/>
      <c r="E30" s="3"/>
      <c r="F30" s="3"/>
      <c r="G30" s="3"/>
      <c r="H30" s="3"/>
      <c r="I30" s="3"/>
      <c r="J30"/>
    </row>
    <row r="31" spans="1:11" x14ac:dyDescent="0.45">
      <c r="C31" s="2"/>
      <c r="D31" s="2"/>
      <c r="E31" s="7"/>
      <c r="F31" s="7"/>
      <c r="G31" s="7"/>
      <c r="H31" s="7"/>
      <c r="I31" s="7"/>
      <c r="J31"/>
    </row>
    <row r="32" spans="1:11" x14ac:dyDescent="0.45">
      <c r="C32" s="2"/>
      <c r="D32" s="2"/>
      <c r="E32" s="7"/>
      <c r="F32" s="7"/>
      <c r="G32" s="7"/>
      <c r="H32" s="7"/>
      <c r="I32" s="7"/>
      <c r="J32"/>
    </row>
    <row r="33" spans="3:10" x14ac:dyDescent="0.45">
      <c r="C33" s="2"/>
      <c r="D33" s="2"/>
      <c r="E33" s="7"/>
      <c r="F33" s="7"/>
      <c r="G33" s="7"/>
      <c r="H33" s="7"/>
      <c r="I33" s="7"/>
      <c r="J33"/>
    </row>
    <row r="34" spans="3:10" x14ac:dyDescent="0.45">
      <c r="C34" s="2"/>
      <c r="D34" s="2"/>
      <c r="E34" s="7"/>
      <c r="F34" s="7"/>
      <c r="G34" s="7"/>
      <c r="H34" s="7"/>
      <c r="I34" s="7"/>
      <c r="J34"/>
    </row>
    <row r="35" spans="3:10" x14ac:dyDescent="0.45">
      <c r="C35" s="4"/>
      <c r="J35"/>
    </row>
    <row r="36" spans="3:10" x14ac:dyDescent="0.45">
      <c r="C36" s="4"/>
      <c r="J36"/>
    </row>
    <row r="37" spans="3:10" x14ac:dyDescent="0.45">
      <c r="C37" s="4"/>
      <c r="J37"/>
    </row>
    <row r="38" spans="3:10" x14ac:dyDescent="0.45">
      <c r="C38" s="4"/>
      <c r="J38"/>
    </row>
    <row r="39" spans="3:10" x14ac:dyDescent="0.45">
      <c r="C39" s="4"/>
      <c r="J39"/>
    </row>
    <row r="40" spans="3:10" x14ac:dyDescent="0.45">
      <c r="C40" s="4"/>
      <c r="J40"/>
    </row>
    <row r="41" spans="3:10" x14ac:dyDescent="0.45">
      <c r="C41" s="4"/>
      <c r="J41"/>
    </row>
    <row r="42" spans="3:10" x14ac:dyDescent="0.45">
      <c r="C42" s="4"/>
      <c r="J42"/>
    </row>
    <row r="43" spans="3:10" x14ac:dyDescent="0.45">
      <c r="C43" s="4"/>
      <c r="J43"/>
    </row>
    <row r="44" spans="3:10" x14ac:dyDescent="0.45">
      <c r="C44" s="4"/>
      <c r="J44"/>
    </row>
    <row r="45" spans="3:10" x14ac:dyDescent="0.45">
      <c r="C45" s="4"/>
      <c r="J45"/>
    </row>
  </sheetData>
  <sheetProtection selectLockedCells="1"/>
  <mergeCells count="3">
    <mergeCell ref="A1:J1"/>
    <mergeCell ref="K3:K26"/>
    <mergeCell ref="A3:A26"/>
  </mergeCells>
  <conditionalFormatting sqref="G3:J26">
    <cfRule type="expression" dxfId="7" priority="1">
      <formula>$F3=TRUE</formula>
    </cfRule>
  </conditionalFormatting>
  <conditionalFormatting sqref="K3">
    <cfRule type="containsText" dxfId="6" priority="2" operator="containsText" text="Not Met">
      <formula>NOT(ISERROR(SEARCH("Not Met",K3)))</formula>
    </cfRule>
    <cfRule type="containsText" dxfId="5" priority="3" operator="containsText" text="Partially Met">
      <formula>NOT(ISERROR(SEARCH("Partially Met",K3)))</formula>
    </cfRule>
    <cfRule type="containsText" dxfId="4" priority="4" operator="containsText" text="Assured">
      <formula>NOT(ISERROR(SEARCH("Assured",K3)))</formula>
    </cfRule>
  </conditionalFormatting>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6F974-6AC0-4B0C-A6F1-ABB420E8BFD2}">
  <sheetPr>
    <tabColor rgb="FF00B0F0"/>
  </sheetPr>
  <dimension ref="A1:K15"/>
  <sheetViews>
    <sheetView topLeftCell="D1" zoomScale="99" zoomScaleNormal="99" workbookViewId="0">
      <selection activeCell="H2" sqref="H2"/>
    </sheetView>
  </sheetViews>
  <sheetFormatPr defaultColWidth="8.54296875" defaultRowHeight="18.5" x14ac:dyDescent="0.45"/>
  <cols>
    <col min="1" max="1" width="31.08984375" style="11" customWidth="1"/>
    <col min="2" max="2" width="7" style="11" customWidth="1"/>
    <col min="3" max="3" width="81.08984375" style="4" customWidth="1"/>
    <col min="4" max="4" width="7.08984375" style="4" customWidth="1"/>
    <col min="5" max="5" width="7.36328125" style="4" customWidth="1"/>
    <col min="6" max="6" width="7.6328125" style="4" customWidth="1"/>
    <col min="7" max="7" width="44.36328125" style="4" customWidth="1"/>
    <col min="8" max="8" width="44.08984375" style="4" customWidth="1"/>
    <col min="9" max="9" width="17.90625" style="4" customWidth="1"/>
    <col min="10" max="10" width="18" style="4" customWidth="1"/>
    <col min="11" max="11" width="16.90625" customWidth="1"/>
  </cols>
  <sheetData>
    <row r="1" spans="1:11" ht="43.5" x14ac:dyDescent="0.75">
      <c r="A1" s="104" t="s">
        <v>218</v>
      </c>
      <c r="B1" s="104"/>
      <c r="C1" s="104"/>
      <c r="D1" s="104"/>
      <c r="E1" s="104"/>
      <c r="F1" s="104"/>
      <c r="G1" s="104"/>
      <c r="H1" s="104"/>
      <c r="I1" s="104"/>
      <c r="J1" s="104"/>
      <c r="K1" s="30" t="s">
        <v>1</v>
      </c>
    </row>
    <row r="2" spans="1:11" s="1" customFormat="1" ht="58.5" customHeight="1" x14ac:dyDescent="0.35">
      <c r="A2" s="12" t="s">
        <v>2</v>
      </c>
      <c r="B2" s="12"/>
      <c r="C2" s="69" t="s">
        <v>3</v>
      </c>
      <c r="D2" s="26" t="s">
        <v>4</v>
      </c>
      <c r="E2" s="27" t="s">
        <v>5</v>
      </c>
      <c r="F2" s="28" t="s">
        <v>6</v>
      </c>
      <c r="G2" s="9" t="s">
        <v>63</v>
      </c>
      <c r="H2" s="8" t="s">
        <v>8</v>
      </c>
      <c r="I2" s="25" t="s">
        <v>9</v>
      </c>
      <c r="J2" s="25" t="s">
        <v>10</v>
      </c>
      <c r="K2" s="9" t="s">
        <v>168</v>
      </c>
    </row>
    <row r="3" spans="1:11" s="1" customFormat="1" ht="38.15" customHeight="1" x14ac:dyDescent="0.35">
      <c r="A3" s="86" t="s">
        <v>219</v>
      </c>
      <c r="B3" s="68" t="s">
        <v>220</v>
      </c>
      <c r="C3" s="65" t="s">
        <v>221</v>
      </c>
      <c r="D3" s="64" t="b">
        <v>0</v>
      </c>
      <c r="E3" s="52" t="b">
        <v>0</v>
      </c>
      <c r="F3" s="53" t="b">
        <v>0</v>
      </c>
      <c r="G3" s="55"/>
      <c r="H3" s="55"/>
      <c r="I3" s="54"/>
      <c r="J3" s="54"/>
      <c r="K3" s="92" t="str" cm="1">
        <f t="array" ref="K3">IF(SUMPRODUCT((D3:D12=TRUE)+(F3:F12=TRUE)-(D3:D12=TRUE)*(F3:F12=TRUE))/14&gt;=0.8,"Assured",IF(SUMPRODUCT((D3:D12=TRUE)+(F3:F12=TRUE)-(D3:D12=TRUE)*(F3:F12=TRUE))/14&gt;=0.4,"Partially Met","Not Met"))</f>
        <v>Not Met</v>
      </c>
    </row>
    <row r="4" spans="1:11" s="1" customFormat="1" ht="44.15" customHeight="1" x14ac:dyDescent="0.35">
      <c r="A4" s="86"/>
      <c r="B4" s="68" t="s">
        <v>222</v>
      </c>
      <c r="C4" s="65" t="s">
        <v>223</v>
      </c>
      <c r="D4" s="64" t="b">
        <v>0</v>
      </c>
      <c r="E4" s="52" t="b">
        <v>0</v>
      </c>
      <c r="F4" s="53" t="b">
        <v>0</v>
      </c>
      <c r="G4" s="55"/>
      <c r="H4" s="55"/>
      <c r="I4" s="54"/>
      <c r="J4" s="54"/>
      <c r="K4" s="93"/>
    </row>
    <row r="5" spans="1:11" s="1" customFormat="1" ht="53.4" customHeight="1" x14ac:dyDescent="0.35">
      <c r="A5" s="86"/>
      <c r="B5" s="68" t="s">
        <v>224</v>
      </c>
      <c r="C5" s="65" t="s">
        <v>225</v>
      </c>
      <c r="D5" s="64" t="b">
        <v>0</v>
      </c>
      <c r="E5" s="52" t="b">
        <v>0</v>
      </c>
      <c r="F5" s="53" t="b">
        <v>0</v>
      </c>
      <c r="G5" s="55"/>
      <c r="H5" s="55"/>
      <c r="I5" s="54"/>
      <c r="J5" s="54"/>
      <c r="K5" s="93"/>
    </row>
    <row r="6" spans="1:11" s="1" customFormat="1" ht="49.5" customHeight="1" x14ac:dyDescent="0.35">
      <c r="A6" s="86"/>
      <c r="B6" s="68" t="s">
        <v>226</v>
      </c>
      <c r="C6" s="65" t="s">
        <v>227</v>
      </c>
      <c r="D6" s="64" t="b">
        <v>0</v>
      </c>
      <c r="E6" s="52" t="b">
        <v>0</v>
      </c>
      <c r="F6" s="53" t="b">
        <v>0</v>
      </c>
      <c r="G6" s="55"/>
      <c r="H6" s="55"/>
      <c r="I6" s="54"/>
      <c r="J6" s="54"/>
      <c r="K6" s="93"/>
    </row>
    <row r="7" spans="1:11" s="1" customFormat="1" ht="41.4" customHeight="1" x14ac:dyDescent="0.35">
      <c r="A7" s="86"/>
      <c r="B7" s="68" t="s">
        <v>228</v>
      </c>
      <c r="C7" s="65" t="s">
        <v>229</v>
      </c>
      <c r="D7" s="64" t="b">
        <v>0</v>
      </c>
      <c r="E7" s="52" t="b">
        <v>0</v>
      </c>
      <c r="F7" s="53" t="b">
        <v>0</v>
      </c>
      <c r="G7" s="55"/>
      <c r="H7" s="55"/>
      <c r="I7" s="54"/>
      <c r="J7" s="54"/>
      <c r="K7" s="93"/>
    </row>
    <row r="8" spans="1:11" s="1" customFormat="1" ht="22.5" customHeight="1" x14ac:dyDescent="0.35">
      <c r="A8" s="86"/>
      <c r="B8" s="68" t="s">
        <v>230</v>
      </c>
      <c r="C8" s="66" t="s">
        <v>231</v>
      </c>
      <c r="D8" s="64" t="b">
        <v>0</v>
      </c>
      <c r="E8" s="52" t="b">
        <v>0</v>
      </c>
      <c r="F8" s="53" t="b">
        <v>0</v>
      </c>
      <c r="G8" s="55"/>
      <c r="H8" s="55"/>
      <c r="I8" s="54"/>
      <c r="J8" s="54"/>
      <c r="K8" s="93"/>
    </row>
    <row r="9" spans="1:11" s="1" customFormat="1" ht="35.4" customHeight="1" x14ac:dyDescent="0.35">
      <c r="A9" s="86"/>
      <c r="B9" s="68" t="s">
        <v>232</v>
      </c>
      <c r="C9" s="67" t="s">
        <v>233</v>
      </c>
      <c r="D9" s="64" t="b">
        <v>0</v>
      </c>
      <c r="E9" s="52" t="b">
        <v>0</v>
      </c>
      <c r="F9" s="53" t="b">
        <v>0</v>
      </c>
      <c r="G9" s="55"/>
      <c r="H9" s="55"/>
      <c r="I9" s="54"/>
      <c r="J9" s="54"/>
      <c r="K9" s="93"/>
    </row>
    <row r="10" spans="1:11" s="1" customFormat="1" ht="51.9" customHeight="1" x14ac:dyDescent="0.35">
      <c r="A10" s="86"/>
      <c r="B10" s="68" t="s">
        <v>234</v>
      </c>
      <c r="C10" s="67" t="s">
        <v>235</v>
      </c>
      <c r="D10" s="64" t="b">
        <v>0</v>
      </c>
      <c r="E10" s="52" t="b">
        <v>0</v>
      </c>
      <c r="F10" s="53" t="b">
        <v>0</v>
      </c>
      <c r="G10" s="55"/>
      <c r="H10" s="55"/>
      <c r="I10" s="54"/>
      <c r="J10" s="54"/>
      <c r="K10" s="93"/>
    </row>
    <row r="11" spans="1:11" s="1" customFormat="1" ht="36.65" customHeight="1" x14ac:dyDescent="0.35">
      <c r="A11" s="86"/>
      <c r="B11" s="68" t="s">
        <v>236</v>
      </c>
      <c r="C11" s="65" t="s">
        <v>237</v>
      </c>
      <c r="D11" s="64" t="b">
        <v>0</v>
      </c>
      <c r="E11" s="52" t="b">
        <v>0</v>
      </c>
      <c r="F11" s="53" t="b">
        <v>0</v>
      </c>
      <c r="G11" s="55"/>
      <c r="H11" s="55"/>
      <c r="I11" s="54"/>
      <c r="J11" s="54"/>
      <c r="K11" s="93"/>
    </row>
    <row r="12" spans="1:11" s="1" customFormat="1" ht="39.9" customHeight="1" x14ac:dyDescent="0.35">
      <c r="A12" s="86"/>
      <c r="B12" s="68" t="s">
        <v>238</v>
      </c>
      <c r="C12" s="65" t="s">
        <v>239</v>
      </c>
      <c r="D12" s="64" t="b">
        <v>0</v>
      </c>
      <c r="E12" s="52" t="b">
        <v>0</v>
      </c>
      <c r="F12" s="53" t="b">
        <v>0</v>
      </c>
      <c r="G12" s="55"/>
      <c r="H12" s="55"/>
      <c r="I12" s="54"/>
      <c r="J12" s="54"/>
      <c r="K12" s="93"/>
    </row>
    <row r="13" spans="1:11" x14ac:dyDescent="0.45">
      <c r="D13" s="2"/>
      <c r="E13" s="2"/>
      <c r="F13" s="7"/>
      <c r="G13" s="7"/>
      <c r="H13" s="7"/>
      <c r="I13" s="7"/>
      <c r="J13" s="7"/>
    </row>
    <row r="14" spans="1:11" x14ac:dyDescent="0.45">
      <c r="D14" s="2"/>
      <c r="E14" s="2"/>
      <c r="F14" s="7"/>
      <c r="G14" s="7"/>
      <c r="H14" s="7"/>
      <c r="I14" s="7"/>
      <c r="J14" s="7"/>
    </row>
    <row r="15" spans="1:11" x14ac:dyDescent="0.45">
      <c r="D15" s="2"/>
      <c r="E15" s="2"/>
      <c r="F15" s="7"/>
      <c r="G15" s="7"/>
      <c r="H15" s="7"/>
      <c r="I15" s="7"/>
      <c r="J15" s="7"/>
    </row>
  </sheetData>
  <sheetProtection selectLockedCells="1"/>
  <mergeCells count="3">
    <mergeCell ref="A1:J1"/>
    <mergeCell ref="K3:K12"/>
    <mergeCell ref="A3:A12"/>
  </mergeCells>
  <conditionalFormatting sqref="G3:J12">
    <cfRule type="expression" dxfId="3" priority="1">
      <formula>$F3=TRUE</formula>
    </cfRule>
  </conditionalFormatting>
  <conditionalFormatting sqref="K3:K4">
    <cfRule type="containsText" dxfId="2" priority="2" operator="containsText" text="Not Met">
      <formula>NOT(ISERROR(SEARCH("Not Met",K3)))</formula>
    </cfRule>
    <cfRule type="containsText" dxfId="1" priority="3" operator="containsText" text="Partially Met">
      <formula>NOT(ISERROR(SEARCH("Partially Met",K3)))</formula>
    </cfRule>
    <cfRule type="containsText" dxfId="0" priority="4" operator="containsText" text="Assured">
      <formula>NOT(ISERROR(SEARCH("Assured",K3)))</formula>
    </cfRule>
  </conditionalFormatting>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4A170-0D1A-4264-AC05-9ABB87FCAF15}">
  <sheetPr>
    <tabColor rgb="FFFF9900"/>
  </sheetPr>
  <dimension ref="A1:L20"/>
  <sheetViews>
    <sheetView topLeftCell="A3" workbookViewId="0">
      <selection activeCell="B9" sqref="B9"/>
    </sheetView>
  </sheetViews>
  <sheetFormatPr defaultRowHeight="14.5" x14ac:dyDescent="0.35"/>
  <cols>
    <col min="1" max="1" width="26" customWidth="1"/>
    <col min="2" max="2" width="91.08984375" customWidth="1"/>
    <col min="3" max="5" width="45.54296875" customWidth="1"/>
  </cols>
  <sheetData>
    <row r="1" spans="1:12" ht="29.15" customHeight="1" x14ac:dyDescent="0.35">
      <c r="A1" s="40"/>
    </row>
    <row r="2" spans="1:12" x14ac:dyDescent="0.35">
      <c r="A2" s="15" t="s">
        <v>240</v>
      </c>
    </row>
    <row r="3" spans="1:12" x14ac:dyDescent="0.35">
      <c r="A3" s="23" t="s">
        <v>241</v>
      </c>
      <c r="B3" s="16" t="s">
        <v>242</v>
      </c>
    </row>
    <row r="4" spans="1:12" x14ac:dyDescent="0.35">
      <c r="A4" s="22" t="s">
        <v>243</v>
      </c>
      <c r="B4" s="16" t="s">
        <v>244</v>
      </c>
    </row>
    <row r="5" spans="1:12" x14ac:dyDescent="0.35">
      <c r="A5" s="17" t="s">
        <v>245</v>
      </c>
      <c r="B5" s="16" t="s">
        <v>246</v>
      </c>
    </row>
    <row r="8" spans="1:12" x14ac:dyDescent="0.35">
      <c r="A8" s="15" t="s">
        <v>247</v>
      </c>
      <c r="B8" s="14"/>
    </row>
    <row r="9" spans="1:12" ht="30.9" customHeight="1" x14ac:dyDescent="0.35">
      <c r="A9" s="21" t="s">
        <v>241</v>
      </c>
      <c r="B9" s="20" t="s">
        <v>248</v>
      </c>
    </row>
    <row r="10" spans="1:12" ht="34.5" customHeight="1" x14ac:dyDescent="0.35">
      <c r="A10" s="22" t="s">
        <v>243</v>
      </c>
      <c r="B10" s="20" t="s">
        <v>249</v>
      </c>
    </row>
    <row r="11" spans="1:12" ht="35.15" customHeight="1" x14ac:dyDescent="0.35">
      <c r="A11" s="17" t="s">
        <v>245</v>
      </c>
      <c r="B11" s="20" t="s">
        <v>250</v>
      </c>
    </row>
    <row r="13" spans="1:12" x14ac:dyDescent="0.35">
      <c r="B13" s="29"/>
    </row>
    <row r="14" spans="1:12" x14ac:dyDescent="0.35">
      <c r="B14" s="29"/>
    </row>
    <row r="15" spans="1:12" x14ac:dyDescent="0.35">
      <c r="A15" s="44"/>
      <c r="B15" s="45"/>
      <c r="C15" s="45"/>
      <c r="D15" s="45"/>
    </row>
    <row r="16" spans="1:12" s="1" customFormat="1" ht="36" customHeight="1" x14ac:dyDescent="0.35">
      <c r="A16" s="44"/>
      <c r="B16" s="44"/>
      <c r="C16" s="46"/>
      <c r="D16" s="46"/>
      <c r="E16" s="14"/>
      <c r="F16" s="2"/>
      <c r="G16" s="2"/>
      <c r="H16" s="2"/>
      <c r="I16" s="2"/>
      <c r="J16" s="2"/>
      <c r="K16"/>
      <c r="L16"/>
    </row>
    <row r="17" spans="1:12" s="1" customFormat="1" ht="47.15" customHeight="1" x14ac:dyDescent="0.35">
      <c r="A17" s="47"/>
      <c r="B17" s="47"/>
      <c r="C17" s="48"/>
      <c r="D17" s="49"/>
      <c r="E17" s="24"/>
      <c r="F17" s="19"/>
      <c r="G17" s="19"/>
      <c r="H17" s="19"/>
      <c r="I17" s="19"/>
      <c r="J17" s="19"/>
      <c r="K17"/>
      <c r="L17"/>
    </row>
    <row r="18" spans="1:12" s="1" customFormat="1" ht="45.9" customHeight="1" x14ac:dyDescent="0.35">
      <c r="A18" s="47"/>
      <c r="B18" s="47"/>
      <c r="C18" s="48"/>
      <c r="D18" s="49"/>
      <c r="E18" s="24"/>
      <c r="F18" s="19"/>
      <c r="G18" s="19"/>
      <c r="H18" s="19"/>
      <c r="I18" s="19"/>
      <c r="J18" s="19"/>
      <c r="K18"/>
      <c r="L18"/>
    </row>
    <row r="19" spans="1:12" s="1" customFormat="1" ht="39" customHeight="1" x14ac:dyDescent="0.35">
      <c r="A19" s="47"/>
      <c r="B19" s="47"/>
      <c r="C19" s="48"/>
      <c r="D19" s="49"/>
      <c r="E19" s="24"/>
      <c r="F19" s="19"/>
      <c r="G19" s="19"/>
      <c r="H19" s="19"/>
      <c r="I19" s="19"/>
      <c r="J19" s="19"/>
      <c r="K19"/>
      <c r="L19"/>
    </row>
    <row r="20" spans="1:12" s="1" customFormat="1" ht="41.15" customHeight="1" x14ac:dyDescent="0.35">
      <c r="A20" s="50"/>
      <c r="B20" s="50"/>
      <c r="C20" s="48"/>
      <c r="D20" s="49"/>
      <c r="E20" s="24"/>
      <c r="F20" s="19"/>
      <c r="G20" s="19"/>
      <c r="H20" s="19"/>
      <c r="I20" s="19"/>
      <c r="J20" s="19"/>
      <c r="K20"/>
      <c r="L20"/>
    </row>
  </sheetData>
  <sheetProtection select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1F654456C4F0E4188D4EB9880E9A95A" ma:contentTypeVersion="18" ma:contentTypeDescription="Create a new document." ma:contentTypeScope="" ma:versionID="85e5c0883f083daf69aeadc5e26a5021">
  <xsd:schema xmlns:xsd="http://www.w3.org/2001/XMLSchema" xmlns:xs="http://www.w3.org/2001/XMLSchema" xmlns:p="http://schemas.microsoft.com/office/2006/metadata/properties" xmlns:ns2="03be420c-4ca8-4fea-b29b-f5a117cd3398" xmlns:ns3="bd85f524-339d-45ca-9da7-64c489cfedba" targetNamespace="http://schemas.microsoft.com/office/2006/metadata/properties" ma:root="true" ma:fieldsID="47f335f2022e9ac84fea47df1d236d47" ns2:_="" ns3:_="">
    <xsd:import namespace="03be420c-4ca8-4fea-b29b-f5a117cd3398"/>
    <xsd:import namespace="bd85f524-339d-45ca-9da7-64c489cfedb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be420c-4ca8-4fea-b29b-f5a117cd33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961e8d4-cb61-42a0-b593-48787eaf65e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d85f524-339d-45ca-9da7-64c489cfedb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915a401-8650-4305-8dea-5d776329bbdf}" ma:internalName="TaxCatchAll" ma:showField="CatchAllData" ma:web="bd85f524-339d-45ca-9da7-64c489cfedb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bd85f524-339d-45ca-9da7-64c489cfedba">
      <UserInfo>
        <DisplayName>Verity Forbes</DisplayName>
        <AccountId>13</AccountId>
        <AccountType/>
      </UserInfo>
      <UserInfo>
        <DisplayName>Stephanie Clarke</DisplayName>
        <AccountId>226</AccountId>
        <AccountType/>
      </UserInfo>
      <UserInfo>
        <DisplayName>Jazmin Stravens</DisplayName>
        <AccountId>57</AccountId>
        <AccountType/>
      </UserInfo>
      <UserInfo>
        <DisplayName>Jessica Bentley</DisplayName>
        <AccountId>253</AccountId>
        <AccountType/>
      </UserInfo>
      <UserInfo>
        <DisplayName>Michelle Airey</DisplayName>
        <AccountId>7</AccountId>
        <AccountType/>
      </UserInfo>
    </SharedWithUsers>
    <TaxCatchAll xmlns="bd85f524-339d-45ca-9da7-64c489cfedba" xsi:nil="true"/>
    <lcf76f155ced4ddcb4097134ff3c332f xmlns="03be420c-4ca8-4fea-b29b-f5a117cd339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2B90F3B-D19A-42B9-A23B-587F9273FAB3}">
  <ds:schemaRefs>
    <ds:schemaRef ds:uri="http://schemas.microsoft.com/sharepoint/v3/contenttype/forms"/>
  </ds:schemaRefs>
</ds:datastoreItem>
</file>

<file path=customXml/itemProps2.xml><?xml version="1.0" encoding="utf-8"?>
<ds:datastoreItem xmlns:ds="http://schemas.openxmlformats.org/officeDocument/2006/customXml" ds:itemID="{0A60F092-41FA-4917-95A6-7EF683E16B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be420c-4ca8-4fea-b29b-f5a117cd3398"/>
    <ds:schemaRef ds:uri="bd85f524-339d-45ca-9da7-64c489cfed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BFE5FBD-B2AA-41AD-AD6F-7C0AB65C46D5}">
  <ds:schemaRefs>
    <ds:schemaRef ds:uri="http://schemas.microsoft.com/office/2006/metadata/properties"/>
    <ds:schemaRef ds:uri="http://schemas.microsoft.com/office/infopath/2007/PartnerControls"/>
    <ds:schemaRef ds:uri="bd85f524-339d-45ca-9da7-64c489cfedba"/>
    <ds:schemaRef ds:uri="03be420c-4ca8-4fea-b29b-f5a117cd339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1. Vaccinations</vt:lpstr>
      <vt:lpstr>2. IPC- Stocks of PPE </vt:lpstr>
      <vt:lpstr>3. IPC Cleaning protocols </vt:lpstr>
      <vt:lpstr>4. Clear Outbreak management pr</vt:lpstr>
      <vt:lpstr>5. Maintaining Good Wellbeing,</vt:lpstr>
      <vt:lpstr>6. Preparing for safe Discharge</vt:lpstr>
      <vt:lpstr>7. Medication Management, Safet</vt:lpstr>
      <vt:lpstr>8. Environment, Heating, and Sa</vt:lpstr>
      <vt:lpstr>9. Emergency Contingency Planni</vt:lpstr>
      <vt:lpstr>10.Early Recognition, Monitorin</vt:lpstr>
      <vt:lpstr>Ratings Info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 Marsh</dc:creator>
  <cp:keywords/>
  <dc:description/>
  <cp:lastModifiedBy>Peter Bullen</cp:lastModifiedBy>
  <cp:revision/>
  <dcterms:created xsi:type="dcterms:W3CDTF">2017-03-23T15:01:37Z</dcterms:created>
  <dcterms:modified xsi:type="dcterms:W3CDTF">2026-10-05T10:17:31Z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0x01010011F654456C4F0E4188D4EB9880E9A95A</vt:lpwstr>
  </property>
  <property fmtid="{D5CDD505-2E9C-101B-9397-08002B2CF9AE}" pid="3" name="MediaServiceImageTags">
    <vt:lpwstr/>
  </property>
</Properties>
</file>